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دروس عن بعد للسنة أولى ماستر\"/>
    </mc:Choice>
  </mc:AlternateContent>
  <xr:revisionPtr revIDLastSave="0" documentId="8_{1527DA32-2366-4E57-B879-4468F6D9635D}" xr6:coauthVersionLast="47" xr6:coauthVersionMax="47" xr10:uidLastSave="{00000000-0000-0000-0000-000000000000}"/>
  <bookViews>
    <workbookView xWindow="-108" yWindow="-108" windowWidth="23256" windowHeight="12456" activeTab="1" xr2:uid="{9998B4B7-B12A-4294-A09A-CA565166AB66}"/>
  </bookViews>
  <sheets>
    <sheet name="Feuil1" sheetId="1" r:id="rId1"/>
    <sheet name="Feuil5" sheetId="5" r:id="rId2"/>
    <sheet name="Feuil2" sheetId="2" r:id="rId3"/>
    <sheet name="Feuil3" sheetId="3" r:id="rId4"/>
    <sheet name="Feuil4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5" l="1"/>
  <c r="E16" i="5"/>
  <c r="E17" i="5"/>
  <c r="E14" i="5"/>
  <c r="F4" i="2"/>
  <c r="F5" i="2"/>
  <c r="F6" i="2"/>
  <c r="F3" i="2"/>
  <c r="D6" i="2"/>
  <c r="D7" i="2" l="1"/>
  <c r="F7" i="2" s="1"/>
  <c r="G7" i="2"/>
  <c r="H7" i="2" s="1"/>
  <c r="E7" i="2" l="1"/>
  <c r="D8" i="2" s="1"/>
  <c r="F8" i="2" s="1"/>
  <c r="G8" i="2" l="1"/>
  <c r="H8" i="2" s="1"/>
  <c r="E8" i="2"/>
  <c r="G9" i="2" s="1"/>
  <c r="H9" i="2" s="1"/>
  <c r="D9" i="2" l="1"/>
  <c r="E9" i="2" s="1"/>
  <c r="G10" i="2" s="1"/>
  <c r="H10" i="2" s="1"/>
  <c r="F9" i="2" l="1"/>
  <c r="D10" i="2"/>
  <c r="E10" i="2" s="1"/>
  <c r="G11" i="2" s="1"/>
  <c r="H11" i="2" s="1"/>
  <c r="D11" i="2" l="1"/>
  <c r="F10" i="2"/>
  <c r="F11" i="2" l="1"/>
  <c r="G15" i="2" s="1"/>
  <c r="E11" i="2"/>
  <c r="G12" i="2" s="1"/>
  <c r="H12" i="2" s="1"/>
  <c r="D12" i="2" l="1"/>
  <c r="E12" i="2" l="1"/>
  <c r="G13" i="2" s="1"/>
  <c r="H13" i="2" s="1"/>
  <c r="F12" i="2"/>
  <c r="G16" i="2" s="1"/>
  <c r="E3" i="5"/>
  <c r="C3" i="5"/>
  <c r="D13" i="2" l="1"/>
  <c r="D3" i="5"/>
  <c r="C4" i="5" s="1"/>
  <c r="F13" i="2" l="1"/>
  <c r="G17" i="2" s="1"/>
  <c r="E13" i="2"/>
  <c r="G14" i="2" s="1"/>
  <c r="H14" i="2" s="1"/>
  <c r="I14" i="2" s="1"/>
  <c r="D4" i="5"/>
  <c r="E5" i="5" s="1"/>
  <c r="E4" i="5"/>
  <c r="D14" i="2" l="1"/>
  <c r="F14" i="2" s="1"/>
  <c r="G18" i="2" s="1"/>
  <c r="C5" i="5"/>
  <c r="E14" i="2" l="1"/>
  <c r="D5" i="5"/>
  <c r="E6" i="5" s="1"/>
  <c r="C6" i="5" l="1"/>
  <c r="D6" i="5" l="1"/>
  <c r="C7" i="5" s="1"/>
  <c r="E7" i="5"/>
  <c r="D7" i="5" l="1"/>
  <c r="E8" i="5" s="1"/>
  <c r="C8" i="5" l="1"/>
  <c r="D8" i="5" l="1"/>
  <c r="E9" i="5" s="1"/>
  <c r="C9" i="5" l="1"/>
  <c r="D9" i="5" s="1"/>
  <c r="E10" i="5" s="1"/>
  <c r="C10" i="5" l="1"/>
  <c r="D10" i="5" l="1"/>
  <c r="E11" i="5" s="1"/>
  <c r="C11" i="5" l="1"/>
  <c r="D11" i="5" l="1"/>
  <c r="C12" i="5" s="1"/>
  <c r="E12" i="5"/>
  <c r="D12" i="5" l="1"/>
  <c r="C13" i="5" s="1"/>
  <c r="D13" i="5" s="1"/>
  <c r="E13" i="5"/>
  <c r="C15" i="4" l="1"/>
  <c r="B15" i="4"/>
  <c r="E13" i="4"/>
  <c r="H13" i="4" s="1"/>
  <c r="D13" i="4"/>
  <c r="G13" i="4" s="1"/>
  <c r="H12" i="4"/>
  <c r="G12" i="4"/>
  <c r="E12" i="4"/>
  <c r="D12" i="4"/>
  <c r="F12" i="4" s="1"/>
  <c r="H11" i="4"/>
  <c r="G11" i="4"/>
  <c r="F11" i="4"/>
  <c r="E11" i="4"/>
  <c r="D11" i="4"/>
  <c r="E10" i="4"/>
  <c r="H10" i="4" s="1"/>
  <c r="D10" i="4"/>
  <c r="G10" i="4" s="1"/>
  <c r="E9" i="4"/>
  <c r="H9" i="4" s="1"/>
  <c r="D9" i="4"/>
  <c r="G9" i="4" s="1"/>
  <c r="H8" i="4"/>
  <c r="G8" i="4"/>
  <c r="E8" i="4"/>
  <c r="D8" i="4"/>
  <c r="F8" i="4" s="1"/>
  <c r="H7" i="4"/>
  <c r="G7" i="4"/>
  <c r="F7" i="4"/>
  <c r="E7" i="4"/>
  <c r="D7" i="4"/>
  <c r="E6" i="4"/>
  <c r="H6" i="4" s="1"/>
  <c r="D6" i="4"/>
  <c r="F6" i="4" s="1"/>
  <c r="E5" i="4"/>
  <c r="H5" i="4" s="1"/>
  <c r="D5" i="4"/>
  <c r="G5" i="4" s="1"/>
  <c r="A5" i="4"/>
  <c r="A6" i="4" s="1"/>
  <c r="A7" i="4" s="1"/>
  <c r="A8" i="4" s="1"/>
  <c r="A9" i="4" s="1"/>
  <c r="A10" i="4" s="1"/>
  <c r="A11" i="4" s="1"/>
  <c r="A12" i="4" s="1"/>
  <c r="A13" i="4" s="1"/>
  <c r="C14" i="3"/>
  <c r="B14" i="3"/>
  <c r="H12" i="3"/>
  <c r="G12" i="3"/>
  <c r="F12" i="3"/>
  <c r="E12" i="3"/>
  <c r="D12" i="3"/>
  <c r="E11" i="3"/>
  <c r="H11" i="3" s="1"/>
  <c r="D11" i="3"/>
  <c r="G11" i="3" s="1"/>
  <c r="H10" i="3"/>
  <c r="E10" i="3"/>
  <c r="D10" i="3"/>
  <c r="G10" i="3" s="1"/>
  <c r="H9" i="3"/>
  <c r="F9" i="3"/>
  <c r="E9" i="3"/>
  <c r="D9" i="3"/>
  <c r="G9" i="3" s="1"/>
  <c r="H8" i="3"/>
  <c r="E8" i="3"/>
  <c r="D8" i="3"/>
  <c r="G8" i="3" s="1"/>
  <c r="E7" i="3"/>
  <c r="H7" i="3" s="1"/>
  <c r="D7" i="3"/>
  <c r="G7" i="3" s="1"/>
  <c r="H6" i="3"/>
  <c r="E6" i="3"/>
  <c r="D6" i="3"/>
  <c r="G6" i="3" s="1"/>
  <c r="A6" i="3"/>
  <c r="A7" i="3" s="1"/>
  <c r="A8" i="3" s="1"/>
  <c r="A9" i="3" s="1"/>
  <c r="A10" i="3" s="1"/>
  <c r="A11" i="3" s="1"/>
  <c r="A12" i="3" s="1"/>
  <c r="H5" i="3"/>
  <c r="F5" i="3"/>
  <c r="E5" i="3"/>
  <c r="D5" i="3"/>
  <c r="G5" i="3" s="1"/>
  <c r="A5" i="3"/>
  <c r="H4" i="3"/>
  <c r="E4" i="3"/>
  <c r="D4" i="3"/>
  <c r="G4" i="3" s="1"/>
  <c r="A4" i="3"/>
  <c r="E3" i="3"/>
  <c r="H3" i="3" s="1"/>
  <c r="D3" i="3"/>
  <c r="G3" i="3" s="1"/>
  <c r="H15" i="4" l="1"/>
  <c r="H16" i="4" s="1"/>
  <c r="F10" i="4"/>
  <c r="G6" i="4"/>
  <c r="G15" i="4" s="1"/>
  <c r="G16" i="4" s="1"/>
  <c r="H17" i="4" s="1"/>
  <c r="F5" i="4"/>
  <c r="F9" i="4"/>
  <c r="F13" i="4"/>
  <c r="G14" i="3"/>
  <c r="G15" i="3" s="1"/>
  <c r="H14" i="3"/>
  <c r="H15" i="3" s="1"/>
  <c r="F4" i="3"/>
  <c r="F8" i="3"/>
  <c r="F3" i="3"/>
  <c r="F7" i="3"/>
  <c r="F11" i="3"/>
  <c r="F6" i="3"/>
  <c r="F10" i="3"/>
  <c r="F15" i="4" l="1"/>
  <c r="H18" i="4" s="1"/>
  <c r="F14" i="3"/>
  <c r="H16" i="3"/>
  <c r="H17" i="3" l="1"/>
</calcChain>
</file>

<file path=xl/sharedStrings.xml><?xml version="1.0" encoding="utf-8"?>
<sst xmlns="http://schemas.openxmlformats.org/spreadsheetml/2006/main" count="56" uniqueCount="38">
  <si>
    <t>حساب معامل الارتباط الذاتي عند التأخر k=1</t>
  </si>
  <si>
    <t>حساب معامل الارتباط الذاتي عند التأخر k=2</t>
  </si>
  <si>
    <t>نموذج  Holt</t>
  </si>
  <si>
    <t>yt</t>
  </si>
  <si>
    <t>a0t</t>
  </si>
  <si>
    <t>a1t</t>
  </si>
  <si>
    <t>Forc</t>
  </si>
  <si>
    <t>A1-01</t>
  </si>
  <si>
    <t>A1-02</t>
  </si>
  <si>
    <t>A1-03</t>
  </si>
  <si>
    <t>A1-04</t>
  </si>
  <si>
    <t>A2-01</t>
  </si>
  <si>
    <t>A2-02</t>
  </si>
  <si>
    <t>A3-03</t>
  </si>
  <si>
    <t>A2-04</t>
  </si>
  <si>
    <t>A3-01</t>
  </si>
  <si>
    <t>A3-02</t>
  </si>
  <si>
    <t>A3-04</t>
  </si>
  <si>
    <t>t</t>
  </si>
  <si>
    <t>A1T1</t>
  </si>
  <si>
    <t>A1T2</t>
  </si>
  <si>
    <t>A1T3</t>
  </si>
  <si>
    <t>A1T4</t>
  </si>
  <si>
    <t>A2T1</t>
  </si>
  <si>
    <t>A2T2</t>
  </si>
  <si>
    <t>A2T3</t>
  </si>
  <si>
    <t>A2T4</t>
  </si>
  <si>
    <t>A3T1</t>
  </si>
  <si>
    <t>A3T2</t>
  </si>
  <si>
    <t>A3T3</t>
  </si>
  <si>
    <t>A3T4</t>
  </si>
  <si>
    <t>S=0,09</t>
  </si>
  <si>
    <t>نموذج -Holt-winters</t>
  </si>
  <si>
    <t>St</t>
  </si>
  <si>
    <t>تلميس الاتجاه</t>
  </si>
  <si>
    <t>تلميس المتوسط</t>
  </si>
  <si>
    <t>تلميس الموسمية</t>
  </si>
  <si>
    <t>MAPE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</si>
</sst>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/>
    <xf numFmtId="2" fontId="1" fillId="0" borderId="0" xfId="0" applyNumberFormat="1" applyFont="1"/>
    <xf numFmtId="0" fontId="0" fillId="0" borderId="0" xfId="0" applyAlignment="1">
      <alignment horizontal="center"/>
    </xf>
    <xf numFmtId="0" fontId="2" fillId="0" borderId="0" xfId="0" applyFont="1"/>
    <xf numFmtId="164" fontId="0" fillId="0" borderId="0" xfId="0" applyNumberForma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213360</xdr:colOff>
      <xdr:row>0</xdr:row>
      <xdr:rowOff>68581</xdr:rowOff>
    </xdr:from>
    <xdr:to>
      <xdr:col>1</xdr:col>
      <xdr:colOff>627698</xdr:colOff>
      <xdr:row>0</xdr:row>
      <xdr:rowOff>487681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ZoneTexte 27">
              <a:extLst>
                <a:ext uri="{FF2B5EF4-FFF2-40B4-BE49-F238E27FC236}">
                  <a16:creationId xmlns:a16="http://schemas.microsoft.com/office/drawing/2014/main" id="{F6813300-AF2B-7614-481F-3BE875599F46}"/>
                </a:ext>
              </a:extLst>
            </xdr:cNvPr>
            <xdr:cNvSpPr txBox="1"/>
          </xdr:nvSpPr>
          <xdr:spPr>
            <a:xfrm>
              <a:off x="1005840" y="68581"/>
              <a:ext cx="414338" cy="4191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>
                            <a:latin typeface="Cambria Math"/>
                          </a:rPr>
                          <m:t>𝑌</m:t>
                        </m:r>
                      </m:e>
                      <m:sub>
                        <m:r>
                          <a:rPr lang="fr-FR" sz="1100" b="0" i="1">
                            <a:latin typeface="Cambria Math"/>
                          </a:rPr>
                          <m:t>𝑡</m:t>
                        </m:r>
                      </m:sub>
                    </m:sSub>
                  </m:oMath>
                </m:oMathPara>
              </a14:m>
              <a:endParaRPr lang="fr-FR" sz="1100"/>
            </a:p>
          </xdr:txBody>
        </xdr:sp>
      </mc:Choice>
      <mc:Fallback xmlns="">
        <xdr:sp macro="" textlink="">
          <xdr:nvSpPr>
            <xdr:cNvPr id="3" name="ZoneTexte 27">
              <a:extLst>
                <a:ext uri="{FF2B5EF4-FFF2-40B4-BE49-F238E27FC236}">
                  <a16:creationId xmlns:a16="http://schemas.microsoft.com/office/drawing/2014/main" id="{F6813300-AF2B-7614-481F-3BE875599F46}"/>
                </a:ext>
              </a:extLst>
            </xdr:cNvPr>
            <xdr:cNvSpPr txBox="1"/>
          </xdr:nvSpPr>
          <xdr:spPr>
            <a:xfrm>
              <a:off x="1005840" y="68581"/>
              <a:ext cx="414338" cy="4191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fr-FR" sz="1100" b="0" i="0">
                  <a:latin typeface="Cambria Math"/>
                </a:rPr>
                <a:t>𝑌</a:t>
              </a:r>
              <a:r>
                <a:rPr lang="fr-FR" sz="1100" b="0" i="0">
                  <a:latin typeface="Cambria Math" panose="02040503050406030204" pitchFamily="18" charset="0"/>
                </a:rPr>
                <a:t>_</a:t>
              </a:r>
              <a:r>
                <a:rPr lang="fr-FR" sz="1100" b="0" i="0">
                  <a:latin typeface="Cambria Math"/>
                </a:rPr>
                <a:t>𝑡</a:t>
              </a:r>
              <a:endParaRPr lang="fr-FR" sz="1100"/>
            </a:p>
          </xdr:txBody>
        </xdr:sp>
      </mc:Fallback>
    </mc:AlternateContent>
    <xdr:clientData/>
  </xdr:twoCellAnchor>
  <xdr:twoCellAnchor>
    <xdr:from>
      <xdr:col>3</xdr:col>
      <xdr:colOff>0</xdr:colOff>
      <xdr:row>0</xdr:row>
      <xdr:rowOff>0</xdr:rowOff>
    </xdr:from>
    <xdr:to>
      <xdr:col>3</xdr:col>
      <xdr:colOff>671513</xdr:colOff>
      <xdr:row>0</xdr:row>
      <xdr:rowOff>266700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ZoneTexte 20">
              <a:extLst>
                <a:ext uri="{FF2B5EF4-FFF2-40B4-BE49-F238E27FC236}">
                  <a16:creationId xmlns:a16="http://schemas.microsoft.com/office/drawing/2014/main" id="{C7381866-4024-D574-F676-3371A4BCD1C0}"/>
                </a:ext>
              </a:extLst>
            </xdr:cNvPr>
            <xdr:cNvSpPr txBox="1"/>
          </xdr:nvSpPr>
          <xdr:spPr>
            <a:xfrm>
              <a:off x="2377440" y="0"/>
              <a:ext cx="671513" cy="2667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>
                            <a:latin typeface="Cambria Math"/>
                          </a:rPr>
                          <m:t>𝑌</m:t>
                        </m:r>
                      </m:e>
                      <m:sub>
                        <m:r>
                          <a:rPr lang="fr-FR" sz="1100" b="0" i="1">
                            <a:latin typeface="Cambria Math"/>
                          </a:rPr>
                          <m:t>𝑡</m:t>
                        </m:r>
                      </m:sub>
                    </m:sSub>
                    <m:r>
                      <a:rPr lang="fr-FR" sz="1100" b="0" i="1">
                        <a:latin typeface="Cambria Math"/>
                      </a:rPr>
                      <m:t>−</m:t>
                    </m:r>
                    <m:acc>
                      <m:accPr>
                        <m:chr m:val="̅"/>
                        <m:ctrlPr>
                          <a:rPr lang="fr-FR" sz="1100" b="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100" b="0" i="1">
                            <a:latin typeface="Cambria Math"/>
                          </a:rPr>
                          <m:t>𝑌</m:t>
                        </m:r>
                      </m:e>
                    </m:acc>
                  </m:oMath>
                </m:oMathPara>
              </a14:m>
              <a:endParaRPr lang="fr-FR" sz="1100"/>
            </a:p>
          </xdr:txBody>
        </xdr:sp>
      </mc:Choice>
      <mc:Fallback xmlns="">
        <xdr:sp macro="" textlink="">
          <xdr:nvSpPr>
            <xdr:cNvPr id="5" name="ZoneTexte 20">
              <a:extLst>
                <a:ext uri="{FF2B5EF4-FFF2-40B4-BE49-F238E27FC236}">
                  <a16:creationId xmlns:a16="http://schemas.microsoft.com/office/drawing/2014/main" id="{C7381866-4024-D574-F676-3371A4BCD1C0}"/>
                </a:ext>
              </a:extLst>
            </xdr:cNvPr>
            <xdr:cNvSpPr txBox="1"/>
          </xdr:nvSpPr>
          <xdr:spPr>
            <a:xfrm>
              <a:off x="2377440" y="0"/>
              <a:ext cx="671513" cy="2667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fr-FR" sz="1100" b="0" i="0">
                  <a:latin typeface="Cambria Math"/>
                </a:rPr>
                <a:t>𝑌</a:t>
              </a:r>
              <a:r>
                <a:rPr lang="fr-FR" sz="1100" b="0" i="0">
                  <a:latin typeface="Cambria Math" panose="02040503050406030204" pitchFamily="18" charset="0"/>
                </a:rPr>
                <a:t>_</a:t>
              </a:r>
              <a:r>
                <a:rPr lang="fr-FR" sz="1100" b="0" i="0">
                  <a:latin typeface="Cambria Math"/>
                </a:rPr>
                <a:t>𝑡−𝑌</a:t>
              </a:r>
              <a:r>
                <a:rPr lang="fr-FR" sz="1100" b="0" i="0">
                  <a:latin typeface="Cambria Math" panose="02040503050406030204" pitchFamily="18" charset="0"/>
                </a:rPr>
                <a:t> ̅</a:t>
              </a:r>
              <a:endParaRPr lang="fr-FR" sz="1100"/>
            </a:p>
          </xdr:txBody>
        </xdr:sp>
      </mc:Fallback>
    </mc:AlternateContent>
    <xdr:clientData/>
  </xdr:twoCellAnchor>
  <xdr:twoCellAnchor>
    <xdr:from>
      <xdr:col>4</xdr:col>
      <xdr:colOff>0</xdr:colOff>
      <xdr:row>0</xdr:row>
      <xdr:rowOff>0</xdr:rowOff>
    </xdr:from>
    <xdr:to>
      <xdr:col>4</xdr:col>
      <xdr:colOff>576263</xdr:colOff>
      <xdr:row>0</xdr:row>
      <xdr:rowOff>265112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ZoneTexte 21">
              <a:extLst>
                <a:ext uri="{FF2B5EF4-FFF2-40B4-BE49-F238E27FC236}">
                  <a16:creationId xmlns:a16="http://schemas.microsoft.com/office/drawing/2014/main" id="{D4D995CD-A8DC-C271-977D-87C9EDFBA3B5}"/>
                </a:ext>
              </a:extLst>
            </xdr:cNvPr>
            <xdr:cNvSpPr txBox="1"/>
          </xdr:nvSpPr>
          <xdr:spPr>
            <a:xfrm>
              <a:off x="3169920" y="0"/>
              <a:ext cx="576263" cy="2651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100" b="0" i="1">
                        <a:latin typeface="Cambria Math"/>
                      </a:rPr>
                      <m:t>𝑡</m:t>
                    </m:r>
                    <m:r>
                      <a:rPr lang="fr-FR" sz="1100" b="0" i="1">
                        <a:latin typeface="Cambria Math"/>
                      </a:rPr>
                      <m:t>−</m:t>
                    </m:r>
                    <m:acc>
                      <m:accPr>
                        <m:chr m:val="̅"/>
                        <m:ctrlPr>
                          <a:rPr lang="fr-FR" sz="1100" b="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100" b="0" i="1">
                            <a:latin typeface="Cambria Math"/>
                          </a:rPr>
                          <m:t>𝑡</m:t>
                        </m:r>
                      </m:e>
                    </m:acc>
                  </m:oMath>
                </m:oMathPara>
              </a14:m>
              <a:endParaRPr lang="fr-FR" sz="1100"/>
            </a:p>
          </xdr:txBody>
        </xdr:sp>
      </mc:Choice>
      <mc:Fallback xmlns="">
        <xdr:sp macro="" textlink="">
          <xdr:nvSpPr>
            <xdr:cNvPr id="7" name="ZoneTexte 21">
              <a:extLst>
                <a:ext uri="{FF2B5EF4-FFF2-40B4-BE49-F238E27FC236}">
                  <a16:creationId xmlns:a16="http://schemas.microsoft.com/office/drawing/2014/main" id="{D4D995CD-A8DC-C271-977D-87C9EDFBA3B5}"/>
                </a:ext>
              </a:extLst>
            </xdr:cNvPr>
            <xdr:cNvSpPr txBox="1"/>
          </xdr:nvSpPr>
          <xdr:spPr>
            <a:xfrm>
              <a:off x="3169920" y="0"/>
              <a:ext cx="576263" cy="2651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fr-FR" sz="1100" b="0" i="0">
                  <a:latin typeface="Cambria Math"/>
                </a:rPr>
                <a:t>𝑡−𝑡</a:t>
              </a:r>
              <a:r>
                <a:rPr lang="fr-FR" sz="1100" b="0" i="0">
                  <a:latin typeface="Cambria Math" panose="02040503050406030204" pitchFamily="18" charset="0"/>
                </a:rPr>
                <a:t> ̅</a:t>
              </a:r>
              <a:endParaRPr lang="fr-FR" sz="1100"/>
            </a:p>
          </xdr:txBody>
        </xdr:sp>
      </mc:Fallback>
    </mc:AlternateContent>
    <xdr:clientData/>
  </xdr:twoCellAnchor>
  <xdr:twoCellAnchor>
    <xdr:from>
      <xdr:col>5</xdr:col>
      <xdr:colOff>0</xdr:colOff>
      <xdr:row>0</xdr:row>
      <xdr:rowOff>0</xdr:rowOff>
    </xdr:from>
    <xdr:to>
      <xdr:col>5</xdr:col>
      <xdr:colOff>671513</xdr:colOff>
      <xdr:row>0</xdr:row>
      <xdr:rowOff>268287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ZoneTexte 22">
              <a:extLst>
                <a:ext uri="{FF2B5EF4-FFF2-40B4-BE49-F238E27FC236}">
                  <a16:creationId xmlns:a16="http://schemas.microsoft.com/office/drawing/2014/main" id="{E29EC6FB-FD27-8A5E-8476-12725B1AB82A}"/>
                </a:ext>
              </a:extLst>
            </xdr:cNvPr>
            <xdr:cNvSpPr txBox="1"/>
          </xdr:nvSpPr>
          <xdr:spPr>
            <a:xfrm>
              <a:off x="3962400" y="0"/>
              <a:ext cx="671513" cy="26828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fr-FR" sz="11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(</m:t>
                        </m:r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𝑡</m:t>
                        </m:r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−</m:t>
                        </m:r>
                        <m:acc>
                          <m:accPr>
                            <m:chr m:val="̅"/>
                            <m:ctrlP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accPr>
                          <m:e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𝑡</m:t>
                            </m:r>
                          </m:e>
                        </m:acc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)</m:t>
                        </m:r>
                        <m:r>
                          <m:rPr>
                            <m:nor/>
                          </m:rPr>
                          <a:rPr lang="fr-FR">
                            <a:effectLst/>
                          </a:rPr>
                          <m:t> </m:t>
                        </m:r>
                      </m:e>
                      <m:sup>
                        <m:r>
                          <a:rPr lang="fr-FR" sz="1100" b="0" i="1">
                            <a:latin typeface="Cambria Math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lang="fr-FR" sz="1100"/>
            </a:p>
          </xdr:txBody>
        </xdr:sp>
      </mc:Choice>
      <mc:Fallback xmlns="">
        <xdr:sp macro="" textlink="">
          <xdr:nvSpPr>
            <xdr:cNvPr id="9" name="ZoneTexte 22">
              <a:extLst>
                <a:ext uri="{FF2B5EF4-FFF2-40B4-BE49-F238E27FC236}">
                  <a16:creationId xmlns:a16="http://schemas.microsoft.com/office/drawing/2014/main" id="{E29EC6FB-FD27-8A5E-8476-12725B1AB82A}"/>
                </a:ext>
              </a:extLst>
            </xdr:cNvPr>
            <xdr:cNvSpPr txBox="1"/>
          </xdr:nvSpPr>
          <xdr:spPr>
            <a:xfrm>
              <a:off x="3962400" y="0"/>
              <a:ext cx="671513" cy="26828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fr-FR" sz="1100" b="0" i="0">
                  <a:latin typeface="Cambria Math" panose="02040503050406030204" pitchFamily="18" charset="0"/>
                </a:rPr>
                <a:t>〖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(𝑡−𝑡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 ̅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)"</a:t>
              </a:r>
              <a:r>
                <a:rPr lang="fr-FR" i="0">
                  <a:effectLst/>
                </a:rPr>
                <a:t> </a:t>
              </a:r>
              <a:r>
                <a:rPr lang="fr-FR" i="0">
                  <a:effectLst/>
                  <a:latin typeface="Cambria Math" panose="02040503050406030204" pitchFamily="18" charset="0"/>
                </a:rPr>
                <a:t>" </a:t>
              </a:r>
              <a:r>
                <a:rPr lang="fr-FR" sz="1100" b="0" i="0">
                  <a:effectLst/>
                  <a:latin typeface="Cambria Math" panose="02040503050406030204" pitchFamily="18" charset="0"/>
                </a:rPr>
                <a:t>〗^</a:t>
              </a:r>
              <a:r>
                <a:rPr lang="fr-FR" sz="1100" b="0" i="0">
                  <a:latin typeface="Cambria Math"/>
                </a:rPr>
                <a:t>2</a:t>
              </a:r>
              <a:endParaRPr lang="fr-FR" sz="1100"/>
            </a:p>
          </xdr:txBody>
        </xdr:sp>
      </mc:Fallback>
    </mc:AlternateContent>
    <xdr:clientData/>
  </xdr:twoCellAnchor>
  <xdr:twoCellAnchor>
    <xdr:from>
      <xdr:col>6</xdr:col>
      <xdr:colOff>0</xdr:colOff>
      <xdr:row>0</xdr:row>
      <xdr:rowOff>0</xdr:rowOff>
    </xdr:from>
    <xdr:to>
      <xdr:col>6</xdr:col>
      <xdr:colOff>1081087</xdr:colOff>
      <xdr:row>0</xdr:row>
      <xdr:rowOff>266700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ZoneTexte 23">
              <a:extLst>
                <a:ext uri="{FF2B5EF4-FFF2-40B4-BE49-F238E27FC236}">
                  <a16:creationId xmlns:a16="http://schemas.microsoft.com/office/drawing/2014/main" id="{4CD0BE49-6141-C4A3-A7DC-C511C21833D7}"/>
                </a:ext>
              </a:extLst>
            </xdr:cNvPr>
            <xdr:cNvSpPr txBox="1"/>
          </xdr:nvSpPr>
          <xdr:spPr>
            <a:xfrm>
              <a:off x="4823460" y="0"/>
              <a:ext cx="1081087" cy="2667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100" b="0" i="1">
                        <a:latin typeface="Cambria Math"/>
                      </a:rPr>
                      <m:t>(</m:t>
                    </m:r>
                    <m:sSub>
                      <m:sSubPr>
                        <m:ctrlPr>
                          <a:rPr lang="fr-FR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>
                            <a:latin typeface="Cambria Math"/>
                          </a:rPr>
                          <m:t>𝑌</m:t>
                        </m:r>
                      </m:e>
                      <m:sub>
                        <m:r>
                          <a:rPr lang="fr-FR" sz="1100" b="0" i="1">
                            <a:latin typeface="Cambria Math"/>
                          </a:rPr>
                          <m:t>𝑡</m:t>
                        </m:r>
                      </m:sub>
                    </m:sSub>
                    <m:r>
                      <a:rPr lang="fr-FR" sz="1100" b="0" i="1">
                        <a:latin typeface="Cambria Math"/>
                      </a:rPr>
                      <m:t>−</m:t>
                    </m:r>
                    <m:acc>
                      <m:accPr>
                        <m:chr m:val="̅"/>
                        <m:ctrlPr>
                          <a:rPr lang="fr-FR" sz="1100" b="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100" b="0" i="1">
                            <a:latin typeface="Cambria Math"/>
                          </a:rPr>
                          <m:t>𝑌</m:t>
                        </m:r>
                      </m:e>
                    </m:acc>
                    <m:r>
                      <a:rPr lang="fr-FR" sz="1100" b="0" i="1">
                        <a:latin typeface="Cambria Math"/>
                      </a:rPr>
                      <m:t>)(</m:t>
                    </m:r>
                    <m:r>
                      <a:rPr lang="fr-FR" sz="1100" b="0" i="1">
                        <a:latin typeface="Cambria Math"/>
                      </a:rPr>
                      <m:t>𝑡</m:t>
                    </m:r>
                    <m:r>
                      <a:rPr lang="fr-FR" sz="1100" b="0" i="1">
                        <a:latin typeface="Cambria Math"/>
                      </a:rPr>
                      <m:t>−</m:t>
                    </m:r>
                    <m:acc>
                      <m:accPr>
                        <m:chr m:val="̅"/>
                        <m:ctrlPr>
                          <a:rPr lang="fr-FR" sz="1100" b="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100" b="0" i="1">
                            <a:latin typeface="Cambria Math"/>
                          </a:rPr>
                          <m:t>𝑡</m:t>
                        </m:r>
                      </m:e>
                    </m:acc>
                    <m:r>
                      <a:rPr lang="fr-FR" sz="1100" b="0" i="1">
                        <a:latin typeface="Cambria Math"/>
                      </a:rPr>
                      <m:t>)</m:t>
                    </m:r>
                  </m:oMath>
                </m:oMathPara>
              </a14:m>
              <a:endParaRPr lang="fr-FR" sz="1100"/>
            </a:p>
          </xdr:txBody>
        </xdr:sp>
      </mc:Choice>
      <mc:Fallback xmlns="">
        <xdr:sp macro="" textlink="">
          <xdr:nvSpPr>
            <xdr:cNvPr id="11" name="ZoneTexte 23">
              <a:extLst>
                <a:ext uri="{FF2B5EF4-FFF2-40B4-BE49-F238E27FC236}">
                  <a16:creationId xmlns:a16="http://schemas.microsoft.com/office/drawing/2014/main" id="{4CD0BE49-6141-C4A3-A7DC-C511C21833D7}"/>
                </a:ext>
              </a:extLst>
            </xdr:cNvPr>
            <xdr:cNvSpPr txBox="1"/>
          </xdr:nvSpPr>
          <xdr:spPr>
            <a:xfrm>
              <a:off x="4823460" y="0"/>
              <a:ext cx="1081087" cy="2667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fr-FR" sz="1100" b="0" i="0">
                  <a:latin typeface="Cambria Math"/>
                </a:rPr>
                <a:t>(𝑌</a:t>
              </a:r>
              <a:r>
                <a:rPr lang="fr-FR" sz="1100" b="0" i="0">
                  <a:latin typeface="Cambria Math" panose="02040503050406030204" pitchFamily="18" charset="0"/>
                </a:rPr>
                <a:t>_</a:t>
              </a:r>
              <a:r>
                <a:rPr lang="fr-FR" sz="1100" b="0" i="0">
                  <a:latin typeface="Cambria Math"/>
                </a:rPr>
                <a:t>𝑡−𝑌</a:t>
              </a:r>
              <a:r>
                <a:rPr lang="fr-FR" sz="1100" b="0" i="0">
                  <a:latin typeface="Cambria Math" panose="02040503050406030204" pitchFamily="18" charset="0"/>
                </a:rPr>
                <a:t> ̅</a:t>
              </a:r>
              <a:r>
                <a:rPr lang="fr-FR" sz="1100" b="0" i="0">
                  <a:latin typeface="Cambria Math"/>
                </a:rPr>
                <a:t>)(𝑡−𝑡</a:t>
              </a:r>
              <a:r>
                <a:rPr lang="fr-FR" sz="1100" b="0" i="0">
                  <a:latin typeface="Cambria Math" panose="02040503050406030204" pitchFamily="18" charset="0"/>
                </a:rPr>
                <a:t> ̅</a:t>
              </a:r>
              <a:r>
                <a:rPr lang="fr-FR" sz="1100" b="0" i="0">
                  <a:latin typeface="Cambria Math"/>
                </a:rPr>
                <a:t>)</a:t>
              </a:r>
              <a:endParaRPr lang="fr-FR" sz="1100"/>
            </a:p>
          </xdr:txBody>
        </xdr:sp>
      </mc:Fallback>
    </mc:AlternateContent>
    <xdr:clientData/>
  </xdr:twoCellAnchor>
  <xdr:twoCellAnchor>
    <xdr:from>
      <xdr:col>7</xdr:col>
      <xdr:colOff>288758</xdr:colOff>
      <xdr:row>0</xdr:row>
      <xdr:rowOff>48126</xdr:rowOff>
    </xdr:from>
    <xdr:to>
      <xdr:col>7</xdr:col>
      <xdr:colOff>703096</xdr:colOff>
      <xdr:row>0</xdr:row>
      <xdr:rowOff>467226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ZoneTexte 27">
              <a:extLst>
                <a:ext uri="{FF2B5EF4-FFF2-40B4-BE49-F238E27FC236}">
                  <a16:creationId xmlns:a16="http://schemas.microsoft.com/office/drawing/2014/main" id="{A021A85D-0924-4F47-A610-50088650C60B}"/>
                </a:ext>
              </a:extLst>
            </xdr:cNvPr>
            <xdr:cNvSpPr txBox="1"/>
          </xdr:nvSpPr>
          <xdr:spPr>
            <a:xfrm>
              <a:off x="6384758" y="48126"/>
              <a:ext cx="414338" cy="4191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>
                            <a:latin typeface="Cambria Math"/>
                          </a:rPr>
                          <m:t>𝑌</m:t>
                        </m:r>
                      </m:e>
                      <m:sub>
                        <m:r>
                          <a:rPr lang="fr-FR" sz="1100" b="0" i="1">
                            <a:latin typeface="Cambria Math"/>
                          </a:rPr>
                          <m:t>𝑡</m:t>
                        </m:r>
                      </m:sub>
                    </m:sSub>
                  </m:oMath>
                </m:oMathPara>
              </a14:m>
              <a:endParaRPr lang="fr-FR" sz="1100"/>
            </a:p>
          </xdr:txBody>
        </xdr:sp>
      </mc:Choice>
      <mc:Fallback xmlns="">
        <xdr:sp macro="" textlink="">
          <xdr:nvSpPr>
            <xdr:cNvPr id="13" name="ZoneTexte 27">
              <a:extLst>
                <a:ext uri="{FF2B5EF4-FFF2-40B4-BE49-F238E27FC236}">
                  <a16:creationId xmlns:a16="http://schemas.microsoft.com/office/drawing/2014/main" id="{A021A85D-0924-4F47-A610-50088650C60B}"/>
                </a:ext>
              </a:extLst>
            </xdr:cNvPr>
            <xdr:cNvSpPr txBox="1"/>
          </xdr:nvSpPr>
          <xdr:spPr>
            <a:xfrm>
              <a:off x="6384758" y="48126"/>
              <a:ext cx="414338" cy="4191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fr-FR" sz="1100" b="0" i="0">
                  <a:latin typeface="Cambria Math"/>
                </a:rPr>
                <a:t>𝑌</a:t>
              </a:r>
              <a:r>
                <a:rPr lang="fr-FR" sz="1100" b="0" i="0">
                  <a:latin typeface="Cambria Math" panose="02040503050406030204" pitchFamily="18" charset="0"/>
                </a:rPr>
                <a:t>_</a:t>
              </a:r>
              <a:r>
                <a:rPr lang="fr-FR" sz="1100" b="0" i="0">
                  <a:latin typeface="Cambria Math"/>
                </a:rPr>
                <a:t>𝑡</a:t>
              </a:r>
              <a:endParaRPr lang="fr-FR" sz="1100"/>
            </a:p>
          </xdr:txBody>
        </xdr:sp>
      </mc:Fallback>
    </mc:AlternateContent>
    <xdr:clientData/>
  </xdr:twoCellAnchor>
  <xdr:twoCellAnchor>
    <xdr:from>
      <xdr:col>1</xdr:col>
      <xdr:colOff>465221</xdr:colOff>
      <xdr:row>18</xdr:row>
      <xdr:rowOff>104274</xdr:rowOff>
    </xdr:from>
    <xdr:to>
      <xdr:col>7</xdr:col>
      <xdr:colOff>631725</xdr:colOff>
      <xdr:row>22</xdr:row>
      <xdr:rowOff>17606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5" name="Rectangle 14">
              <a:extLst>
                <a:ext uri="{FF2B5EF4-FFF2-40B4-BE49-F238E27FC236}">
                  <a16:creationId xmlns:a16="http://schemas.microsoft.com/office/drawing/2014/main" id="{276ED9C2-8192-75A7-E311-33EEA162100E}"/>
                </a:ext>
              </a:extLst>
            </xdr:cNvPr>
            <xdr:cNvSpPr/>
          </xdr:nvSpPr>
          <xdr:spPr>
            <a:xfrm>
              <a:off x="1259305" y="3810000"/>
              <a:ext cx="5468420" cy="651269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sSub>
                    <m:sSubPr>
                      <m:ctrlPr>
                        <a:rPr lang="fr-FR" i="1">
                          <a:latin typeface="Cambria Math" panose="02040503050406030204" pitchFamily="18" charset="0"/>
                        </a:rPr>
                      </m:ctrlPr>
                    </m:sSubPr>
                    <m:e>
                      <m:acc>
                        <m:accPr>
                          <m:chr m:val="̂"/>
                          <m:ctrlPr>
                            <a:rPr lang="fr-FR" i="1">
                              <a:latin typeface="Cambria Math" panose="02040503050406030204" pitchFamily="18" charset="0"/>
                            </a:rPr>
                          </m:ctrlPr>
                        </m:accPr>
                        <m:e>
                          <m:r>
                            <a:rPr lang="fr-FR" i="1">
                              <a:latin typeface="Cambria Math"/>
                              <a:ea typeface="Cambria Math"/>
                            </a:rPr>
                            <m:t>𝛽</m:t>
                          </m:r>
                        </m:e>
                      </m:acc>
                    </m:e>
                    <m:sub>
                      <m:r>
                        <a:rPr lang="fr-FR" i="1">
                          <a:latin typeface="Cambria Math"/>
                        </a:rPr>
                        <m:t>1</m:t>
                      </m:r>
                    </m:sub>
                  </m:sSub>
                  <m:r>
                    <a:rPr lang="fr-FR" b="0" i="1">
                      <a:latin typeface="Cambria Math"/>
                    </a:rPr>
                    <m:t>=</m:t>
                  </m:r>
                  <m:f>
                    <m:fPr>
                      <m:ctrlPr>
                        <a:rPr lang="fr-FR" b="0" i="1">
                          <a:latin typeface="Cambria Math" panose="02040503050406030204" pitchFamily="18" charset="0"/>
                        </a:rPr>
                      </m:ctrlPr>
                    </m:fPr>
                    <m:num>
                      <m:nary>
                        <m:naryPr>
                          <m:chr m:val="∑"/>
                          <m:ctrlPr>
                            <a:rPr lang="fr-FR" b="0" i="1">
                              <a:latin typeface="Cambria Math" panose="02040503050406030204" pitchFamily="18" charset="0"/>
                            </a:rPr>
                          </m:ctrlPr>
                        </m:naryPr>
                        <m:sub/>
                        <m:sup/>
                        <m:e>
                          <m:r>
                            <a:rPr lang="fr-FR" b="0" i="1">
                              <a:latin typeface="Cambria Math"/>
                            </a:rPr>
                            <m:t>(</m:t>
                          </m:r>
                          <m:sSub>
                            <m:sSubPr>
                              <m:ctrlPr>
                                <a:rPr lang="fr-FR" b="0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fr-FR" b="0" i="1">
                                  <a:latin typeface="Cambria Math"/>
                                </a:rPr>
                                <m:t>𝑌</m:t>
                              </m:r>
                            </m:e>
                            <m:sub>
                              <m:r>
                                <a:rPr lang="fr-FR" b="0" i="1">
                                  <a:latin typeface="Cambria Math"/>
                                </a:rPr>
                                <m:t>𝑡</m:t>
                              </m:r>
                            </m:sub>
                          </m:sSub>
                          <m:r>
                            <a:rPr lang="fr-FR" b="0" i="1">
                              <a:latin typeface="Cambria Math"/>
                            </a:rPr>
                            <m:t>−</m:t>
                          </m:r>
                          <m:acc>
                            <m:accPr>
                              <m:chr m:val="̅"/>
                              <m:ctrlPr>
                                <a:rPr lang="fr-FR" b="0" i="1">
                                  <a:latin typeface="Cambria Math" panose="02040503050406030204" pitchFamily="18" charset="0"/>
                                </a:rPr>
                              </m:ctrlPr>
                            </m:accPr>
                            <m:e>
                              <m:r>
                                <a:rPr lang="fr-FR" b="0" i="1">
                                  <a:latin typeface="Cambria Math"/>
                                </a:rPr>
                                <m:t>𝑌</m:t>
                              </m:r>
                            </m:e>
                          </m:acc>
                          <m:r>
                            <a:rPr lang="fr-FR" b="0" i="1">
                              <a:latin typeface="Cambria Math"/>
                            </a:rPr>
                            <m:t>)(</m:t>
                          </m:r>
                          <m:r>
                            <a:rPr lang="fr-FR" b="0" i="1">
                              <a:latin typeface="Cambria Math"/>
                            </a:rPr>
                            <m:t>𝑡</m:t>
                          </m:r>
                          <m:r>
                            <a:rPr lang="fr-FR" b="0" i="1">
                              <a:latin typeface="Cambria Math"/>
                            </a:rPr>
                            <m:t>−</m:t>
                          </m:r>
                          <m:acc>
                            <m:accPr>
                              <m:chr m:val="̅"/>
                              <m:ctrlPr>
                                <a:rPr lang="fr-FR" b="0" i="1">
                                  <a:latin typeface="Cambria Math" panose="02040503050406030204" pitchFamily="18" charset="0"/>
                                </a:rPr>
                              </m:ctrlPr>
                            </m:accPr>
                            <m:e>
                              <m:r>
                                <a:rPr lang="fr-FR" b="0" i="1">
                                  <a:latin typeface="Cambria Math"/>
                                </a:rPr>
                                <m:t>𝑡</m:t>
                              </m:r>
                            </m:e>
                          </m:acc>
                          <m:r>
                            <a:rPr lang="fr-FR" b="0" i="1">
                              <a:latin typeface="Cambria Math"/>
                            </a:rPr>
                            <m:t>)</m:t>
                          </m:r>
                        </m:e>
                      </m:nary>
                    </m:num>
                    <m:den>
                      <m:nary>
                        <m:naryPr>
                          <m:chr m:val="∑"/>
                          <m:ctrlPr>
                            <a:rPr lang="fr-FR" b="0" i="1">
                              <a:latin typeface="Cambria Math" panose="02040503050406030204" pitchFamily="18" charset="0"/>
                            </a:rPr>
                          </m:ctrlPr>
                        </m:naryPr>
                        <m:sub/>
                        <m:sup/>
                        <m:e>
                          <m:sSup>
                            <m:sSupPr>
                              <m:ctrlPr>
                                <a:rPr lang="fr-FR" b="0" i="1">
                                  <a:latin typeface="Cambria Math" panose="02040503050406030204" pitchFamily="18" charset="0"/>
                                </a:rPr>
                              </m:ctrlPr>
                            </m:sSupPr>
                            <m:e>
                              <m:r>
                                <a:rPr lang="fr-FR" b="0" i="1">
                                  <a:latin typeface="Cambria Math"/>
                                </a:rPr>
                                <m:t>(</m:t>
                              </m:r>
                              <m:r>
                                <a:rPr lang="fr-FR" b="0" i="1">
                                  <a:latin typeface="Cambria Math"/>
                                </a:rPr>
                                <m:t>𝑡</m:t>
                              </m:r>
                              <m:r>
                                <a:rPr lang="fr-FR" b="0" i="1">
                                  <a:latin typeface="Cambria Math"/>
                                </a:rPr>
                                <m:t>−</m:t>
                              </m:r>
                              <m:acc>
                                <m:accPr>
                                  <m:chr m:val="̅"/>
                                  <m:ctrlPr>
                                    <a:rPr lang="fr-FR" b="0" i="1">
                                      <a:latin typeface="Cambria Math" panose="02040503050406030204" pitchFamily="18" charset="0"/>
                                    </a:rPr>
                                  </m:ctrlPr>
                                </m:accPr>
                                <m:e>
                                  <m:r>
                                    <a:rPr lang="fr-FR" b="0" i="1">
                                      <a:latin typeface="Cambria Math"/>
                                    </a:rPr>
                                    <m:t>𝑡</m:t>
                                  </m:r>
                                </m:e>
                              </m:acc>
                              <m:r>
                                <a:rPr lang="fr-FR" b="0" i="1">
                                  <a:latin typeface="Cambria Math"/>
                                </a:rPr>
                                <m:t>)</m:t>
                              </m:r>
                            </m:e>
                            <m:sup>
                              <m:r>
                                <a:rPr lang="fr-FR" b="0" i="1">
                                  <a:latin typeface="Cambria Math"/>
                                </a:rPr>
                                <m:t>2</m:t>
                              </m:r>
                            </m:sup>
                          </m:sSup>
                        </m:e>
                      </m:nary>
                    </m:den>
                  </m:f>
                  <m:r>
                    <a:rPr lang="fr-FR" b="0" i="1">
                      <a:latin typeface="Cambria Math"/>
                    </a:rPr>
                    <m:t>=</m:t>
                  </m:r>
                  <m:f>
                    <m:fPr>
                      <m:ctrlPr>
                        <a:rPr lang="fr-FR" b="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fr-FR" b="0" i="1">
                          <a:latin typeface="Cambria Math"/>
                        </a:rPr>
                        <m:t>25</m:t>
                      </m:r>
                    </m:num>
                    <m:den>
                      <m:r>
                        <a:rPr lang="fr-FR" b="0" i="1">
                          <a:latin typeface="Cambria Math"/>
                        </a:rPr>
                        <m:t>143</m:t>
                      </m:r>
                    </m:den>
                  </m:f>
                  <m:r>
                    <a:rPr lang="fr-FR" b="0" i="1">
                      <a:latin typeface="Cambria Math"/>
                    </a:rPr>
                    <m:t>=</m:t>
                  </m:r>
                  <m:r>
                    <a:rPr lang="fr-FR" b="0" i="1">
                      <a:latin typeface="Cambria Math"/>
                    </a:rPr>
                    <m:t>0</m:t>
                  </m:r>
                  <m:r>
                    <a:rPr lang="fr-FR" b="0" i="1">
                      <a:latin typeface="Cambria Math"/>
                    </a:rPr>
                    <m:t>,</m:t>
                  </m:r>
                  <m:r>
                    <a:rPr lang="fr-FR" b="0" i="1">
                      <a:latin typeface="Cambria Math"/>
                    </a:rPr>
                    <m:t>17</m:t>
                  </m:r>
                  <m:r>
                    <a:rPr lang="fr-FR" b="0" i="1">
                      <a:latin typeface="Cambria Math"/>
                    </a:rPr>
                    <m:t> ; </m:t>
                  </m:r>
                  <m:sSub>
                    <m:sSubPr>
                      <m:ctrlPr>
                        <a:rPr lang="fr-FR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acc>
                        <m:accPr>
                          <m:chr m:val="̂"/>
                          <m:ctrlPr>
                            <a:rPr lang="fr-FR" b="0" i="1">
                              <a:latin typeface="Cambria Math" panose="02040503050406030204" pitchFamily="18" charset="0"/>
                            </a:rPr>
                          </m:ctrlPr>
                        </m:accPr>
                        <m:e>
                          <m:r>
                            <a:rPr lang="fr-FR" b="0" i="1">
                              <a:latin typeface="Cambria Math"/>
                              <a:ea typeface="Cambria Math"/>
                            </a:rPr>
                            <m:t>𝛽</m:t>
                          </m:r>
                        </m:e>
                      </m:acc>
                    </m:e>
                    <m:sub>
                      <m:r>
                        <a:rPr lang="fr-FR" b="0" i="1">
                          <a:latin typeface="Cambria Math"/>
                        </a:rPr>
                        <m:t>0</m:t>
                      </m:r>
                    </m:sub>
                  </m:sSub>
                  <m:r>
                    <a:rPr lang="fr-FR">
                      <a:latin typeface="Cambria Math" panose="02040503050406030204" pitchFamily="18" charset="0"/>
                      <a:ea typeface="Cambria Math"/>
                    </a:rPr>
                    <m:t>=</m:t>
                  </m:r>
                  <m:acc>
                    <m:accPr>
                      <m:chr m:val="̅"/>
                      <m:ctrlPr>
                        <a:rPr lang="fr-FR" i="1">
                          <a:latin typeface="Cambria Math" panose="02040503050406030204" pitchFamily="18" charset="0"/>
                          <a:ea typeface="Cambria Math"/>
                        </a:rPr>
                      </m:ctrlPr>
                    </m:accPr>
                    <m:e>
                      <m:r>
                        <a:rPr lang="fr-FR" b="0" i="1">
                          <a:latin typeface="Cambria Math"/>
                          <a:ea typeface="Cambria Math"/>
                        </a:rPr>
                        <m:t>𝑌</m:t>
                      </m:r>
                    </m:e>
                  </m:acc>
                  <m:r>
                    <a:rPr lang="fr-FR" b="0" i="1">
                      <a:latin typeface="Cambria Math"/>
                    </a:rPr>
                    <m:t>−</m:t>
                  </m:r>
                  <m:sSub>
                    <m:sSubPr>
                      <m:ctrlPr>
                        <a:rPr lang="fr-FR" i="1">
                          <a:latin typeface="Cambria Math" panose="02040503050406030204" pitchFamily="18" charset="0"/>
                        </a:rPr>
                      </m:ctrlPr>
                    </m:sSubPr>
                    <m:e>
                      <m:acc>
                        <m:accPr>
                          <m:chr m:val="̂"/>
                          <m:ctrlPr>
                            <a:rPr lang="fr-FR" i="1">
                              <a:latin typeface="Cambria Math" panose="02040503050406030204" pitchFamily="18" charset="0"/>
                            </a:rPr>
                          </m:ctrlPr>
                        </m:accPr>
                        <m:e>
                          <m:r>
                            <a:rPr lang="fr-FR" i="1">
                              <a:latin typeface="Cambria Math"/>
                              <a:ea typeface="Cambria Math"/>
                            </a:rPr>
                            <m:t>𝛽</m:t>
                          </m:r>
                        </m:e>
                      </m:acc>
                    </m:e>
                    <m:sub>
                      <m:r>
                        <a:rPr lang="fr-FR" i="1">
                          <a:latin typeface="Cambria Math"/>
                        </a:rPr>
                        <m:t>1</m:t>
                      </m:r>
                    </m:sub>
                  </m:sSub>
                  <m:acc>
                    <m:accPr>
                      <m:chr m:val="̅"/>
                      <m:ctrlPr>
                        <a:rPr lang="fr-FR" i="1">
                          <a:latin typeface="Cambria Math" panose="02040503050406030204" pitchFamily="18" charset="0"/>
                          <a:ea typeface="Cambria Math"/>
                        </a:rPr>
                      </m:ctrlPr>
                    </m:accPr>
                    <m:e>
                      <m:r>
                        <a:rPr lang="fr-FR" b="0" i="1">
                          <a:latin typeface="Cambria Math"/>
                          <a:ea typeface="Cambria Math"/>
                        </a:rPr>
                        <m:t>𝑡</m:t>
                      </m:r>
                    </m:e>
                  </m:acc>
                </m:oMath>
              </a14:m>
              <a:r>
                <a:rPr lang="fr-FR"/>
                <a:t>=658,71</a:t>
              </a:r>
            </a:p>
          </xdr:txBody>
        </xdr:sp>
      </mc:Choice>
      <mc:Fallback xmlns="">
        <xdr:sp macro="" textlink="">
          <xdr:nvSpPr>
            <xdr:cNvPr id="15" name="Rectangle 14">
              <a:extLst>
                <a:ext uri="{FF2B5EF4-FFF2-40B4-BE49-F238E27FC236}">
                  <a16:creationId xmlns:a16="http://schemas.microsoft.com/office/drawing/2014/main" id="{276ED9C2-8192-75A7-E311-33EEA162100E}"/>
                </a:ext>
              </a:extLst>
            </xdr:cNvPr>
            <xdr:cNvSpPr/>
          </xdr:nvSpPr>
          <xdr:spPr>
            <a:xfrm>
              <a:off x="1259305" y="3810000"/>
              <a:ext cx="5468420" cy="651269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FR" i="0">
                  <a:latin typeface="Cambria Math"/>
                  <a:ea typeface="Cambria Math"/>
                </a:rPr>
                <a:t>𝛽</a:t>
              </a:r>
              <a:r>
                <a:rPr lang="fr-FR" i="0">
                  <a:latin typeface="Cambria Math" panose="02040503050406030204" pitchFamily="18" charset="0"/>
                  <a:ea typeface="Cambria Math"/>
                </a:rPr>
                <a:t> ̂_</a:t>
              </a:r>
              <a:r>
                <a:rPr lang="fr-FR" i="0">
                  <a:latin typeface="Cambria Math"/>
                </a:rPr>
                <a:t>1</a:t>
              </a:r>
              <a:r>
                <a:rPr lang="fr-FR" b="0" i="0">
                  <a:latin typeface="Cambria Math"/>
                </a:rPr>
                <a:t>=</a:t>
              </a:r>
              <a:r>
                <a:rPr lang="fr-FR" b="0" i="0">
                  <a:latin typeface="Cambria Math" panose="02040503050406030204" pitchFamily="18" charset="0"/>
                </a:rPr>
                <a:t>(∑24▒〖</a:t>
              </a:r>
              <a:r>
                <a:rPr lang="fr-FR" b="0" i="0">
                  <a:latin typeface="Cambria Math"/>
                </a:rPr>
                <a:t>(𝑌</a:t>
              </a:r>
              <a:r>
                <a:rPr lang="fr-FR" b="0" i="0">
                  <a:latin typeface="Cambria Math" panose="02040503050406030204" pitchFamily="18" charset="0"/>
                </a:rPr>
                <a:t>_</a:t>
              </a:r>
              <a:r>
                <a:rPr lang="fr-FR" b="0" i="0">
                  <a:latin typeface="Cambria Math"/>
                </a:rPr>
                <a:t>𝑡−𝑌</a:t>
              </a:r>
              <a:r>
                <a:rPr lang="fr-FR" b="0" i="0">
                  <a:latin typeface="Cambria Math" panose="02040503050406030204" pitchFamily="18" charset="0"/>
                </a:rPr>
                <a:t> ̅</a:t>
              </a:r>
              <a:r>
                <a:rPr lang="fr-FR" b="0" i="0">
                  <a:latin typeface="Cambria Math"/>
                </a:rPr>
                <a:t>)(𝑡−𝑡</a:t>
              </a:r>
              <a:r>
                <a:rPr lang="fr-FR" b="0" i="0">
                  <a:latin typeface="Cambria Math" panose="02040503050406030204" pitchFamily="18" charset="0"/>
                </a:rPr>
                <a:t> ̅</a:t>
              </a:r>
              <a:r>
                <a:rPr lang="fr-FR" b="0" i="0">
                  <a:latin typeface="Cambria Math"/>
                </a:rPr>
                <a:t>)</a:t>
              </a:r>
              <a:r>
                <a:rPr lang="fr-FR" b="0" i="0">
                  <a:latin typeface="Cambria Math" panose="02040503050406030204" pitchFamily="18" charset="0"/>
                </a:rPr>
                <a:t>〗)/(∑24▒〖</a:t>
              </a:r>
              <a:r>
                <a:rPr lang="fr-FR" b="0" i="0">
                  <a:latin typeface="Cambria Math"/>
                </a:rPr>
                <a:t>(𝑡−𝑡</a:t>
              </a:r>
              <a:r>
                <a:rPr lang="fr-FR" b="0" i="0">
                  <a:latin typeface="Cambria Math" panose="02040503050406030204" pitchFamily="18" charset="0"/>
                </a:rPr>
                <a:t> ̅</a:t>
              </a:r>
              <a:r>
                <a:rPr lang="fr-FR" b="0" i="0">
                  <a:latin typeface="Cambria Math"/>
                </a:rPr>
                <a:t>)</a:t>
              </a:r>
              <a:r>
                <a:rPr lang="fr-FR" b="0" i="0">
                  <a:latin typeface="Cambria Math" panose="02040503050406030204" pitchFamily="18" charset="0"/>
                </a:rPr>
                <a:t>〗^</a:t>
              </a:r>
              <a:r>
                <a:rPr lang="fr-FR" b="0" i="0">
                  <a:latin typeface="Cambria Math"/>
                </a:rPr>
                <a:t>2</a:t>
              </a:r>
              <a:r>
                <a:rPr lang="fr-FR" b="0" i="0">
                  <a:latin typeface="Cambria Math" panose="02040503050406030204" pitchFamily="18" charset="0"/>
                </a:rPr>
                <a:t> )</a:t>
              </a:r>
              <a:r>
                <a:rPr lang="fr-FR" b="0" i="0">
                  <a:latin typeface="Cambria Math"/>
                </a:rPr>
                <a:t>=25</a:t>
              </a:r>
              <a:r>
                <a:rPr lang="fr-FR" b="0" i="0">
                  <a:latin typeface="Cambria Math" panose="02040503050406030204" pitchFamily="18" charset="0"/>
                </a:rPr>
                <a:t>/</a:t>
              </a:r>
              <a:r>
                <a:rPr lang="fr-FR" b="0" i="0">
                  <a:latin typeface="Cambria Math"/>
                </a:rPr>
                <a:t>143=0,17 ; </a:t>
              </a:r>
              <a:r>
                <a:rPr lang="fr-FR" b="0" i="0">
                  <a:latin typeface="Cambria Math"/>
                  <a:ea typeface="Cambria Math"/>
                </a:rPr>
                <a:t>𝛽</a:t>
              </a:r>
              <a:r>
                <a:rPr lang="fr-FR" b="0" i="0">
                  <a:latin typeface="Cambria Math" panose="02040503050406030204" pitchFamily="18" charset="0"/>
                  <a:ea typeface="Cambria Math"/>
                </a:rPr>
                <a:t> ̂_</a:t>
              </a:r>
              <a:r>
                <a:rPr lang="fr-FR" b="0" i="0">
                  <a:latin typeface="Cambria Math"/>
                </a:rPr>
                <a:t>0</a:t>
              </a:r>
              <a:r>
                <a:rPr lang="fr-FR" i="0">
                  <a:latin typeface="Cambria Math" panose="02040503050406030204" pitchFamily="18" charset="0"/>
                  <a:ea typeface="Cambria Math"/>
                </a:rPr>
                <a:t>=</a:t>
              </a:r>
              <a:r>
                <a:rPr lang="fr-FR" b="0" i="0">
                  <a:latin typeface="Cambria Math"/>
                  <a:ea typeface="Cambria Math"/>
                </a:rPr>
                <a:t>𝑌</a:t>
              </a:r>
              <a:r>
                <a:rPr lang="fr-FR" b="0" i="0">
                  <a:latin typeface="Cambria Math" panose="02040503050406030204" pitchFamily="18" charset="0"/>
                  <a:ea typeface="Cambria Math"/>
                </a:rPr>
                <a:t> ̅</a:t>
              </a:r>
              <a:r>
                <a:rPr lang="fr-FR" b="0" i="0">
                  <a:latin typeface="Cambria Math"/>
                </a:rPr>
                <a:t>−</a:t>
              </a:r>
              <a:r>
                <a:rPr lang="fr-FR" i="0">
                  <a:latin typeface="Cambria Math"/>
                  <a:ea typeface="Cambria Math"/>
                </a:rPr>
                <a:t>𝛽</a:t>
              </a:r>
              <a:r>
                <a:rPr lang="fr-FR" i="0">
                  <a:latin typeface="Cambria Math" panose="02040503050406030204" pitchFamily="18" charset="0"/>
                  <a:ea typeface="Cambria Math"/>
                </a:rPr>
                <a:t> ̂_</a:t>
              </a:r>
              <a:r>
                <a:rPr lang="fr-FR" i="0">
                  <a:latin typeface="Cambria Math"/>
                </a:rPr>
                <a:t>1</a:t>
              </a:r>
              <a:r>
                <a:rPr lang="fr-FR" i="0">
                  <a:latin typeface="Cambria Math" panose="02040503050406030204" pitchFamily="18" charset="0"/>
                  <a:ea typeface="Cambria Math"/>
                </a:rPr>
                <a:t> </a:t>
              </a:r>
              <a:r>
                <a:rPr lang="fr-FR" b="0" i="0">
                  <a:latin typeface="Cambria Math"/>
                  <a:ea typeface="Cambria Math"/>
                </a:rPr>
                <a:t>𝑡</a:t>
              </a:r>
              <a:r>
                <a:rPr lang="fr-FR" b="0" i="0">
                  <a:latin typeface="Cambria Math" panose="02040503050406030204" pitchFamily="18" charset="0"/>
                  <a:ea typeface="Cambria Math"/>
                </a:rPr>
                <a:t> ̅</a:t>
              </a:r>
              <a:r>
                <a:rPr lang="fr-FR"/>
                <a:t>=658,71</a:t>
              </a:r>
            </a:p>
          </xdr:txBody>
        </xdr:sp>
      </mc:Fallback>
    </mc:AlternateContent>
    <xdr:clientData/>
  </xdr:twoCellAnchor>
  <xdr:twoCellAnchor>
    <xdr:from>
      <xdr:col>9</xdr:col>
      <xdr:colOff>64168</xdr:colOff>
      <xdr:row>19</xdr:row>
      <xdr:rowOff>0</xdr:rowOff>
    </xdr:from>
    <xdr:to>
      <xdr:col>16</xdr:col>
      <xdr:colOff>205167</xdr:colOff>
      <xdr:row>26</xdr:row>
      <xdr:rowOff>21727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7" name="ZoneTexte 8">
              <a:extLst>
                <a:ext uri="{FF2B5EF4-FFF2-40B4-BE49-F238E27FC236}">
                  <a16:creationId xmlns:a16="http://schemas.microsoft.com/office/drawing/2014/main" id="{BF363B91-9DCC-C202-1E81-3911DDC2E516}"/>
                </a:ext>
              </a:extLst>
            </xdr:cNvPr>
            <xdr:cNvSpPr txBox="1"/>
          </xdr:nvSpPr>
          <xdr:spPr>
            <a:xfrm>
              <a:off x="8566484" y="3890211"/>
              <a:ext cx="5699588" cy="131311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̂"/>
                            <m:ctrlPr>
                              <a:rPr lang="fr-FR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b="0" i="1">
                                <a:latin typeface="Cambria Math"/>
                              </a:rPr>
                              <m:t>𝑇</m:t>
                            </m:r>
                          </m:e>
                        </m:acc>
                      </m:e>
                      <m:sub>
                        <m:r>
                          <a:rPr lang="fr-FR" b="0" i="1">
                            <a:latin typeface="Cambria Math"/>
                          </a:rPr>
                          <m:t>𝑡</m:t>
                        </m:r>
                      </m:sub>
                    </m:sSub>
                    <m:r>
                      <a:rPr lang="fr-FR" b="0" i="1">
                        <a:latin typeface="Cambria Math"/>
                      </a:rPr>
                      <m:t>=</m:t>
                    </m:r>
                    <m:r>
                      <a:rPr lang="fr-FR" b="0" i="1">
                        <a:latin typeface="Cambria Math"/>
                      </a:rPr>
                      <m:t>0</m:t>
                    </m:r>
                    <m:r>
                      <a:rPr lang="fr-FR" b="0" i="1">
                        <a:latin typeface="Cambria Math"/>
                      </a:rPr>
                      <m:t>,</m:t>
                    </m:r>
                    <m:r>
                      <a:rPr lang="fr-FR" b="0" i="1">
                        <a:latin typeface="Cambria Math"/>
                      </a:rPr>
                      <m:t>17</m:t>
                    </m:r>
                    <m:r>
                      <a:rPr lang="fr-FR" b="0" i="1">
                        <a:latin typeface="Cambria Math"/>
                      </a:rPr>
                      <m:t>𝑡</m:t>
                    </m:r>
                    <m:r>
                      <a:rPr lang="fr-FR" b="0" i="1">
                        <a:latin typeface="Cambria Math"/>
                      </a:rPr>
                      <m:t>+</m:t>
                    </m:r>
                    <m:r>
                      <a:rPr lang="fr-FR" b="0" i="1">
                        <a:latin typeface="Cambria Math"/>
                      </a:rPr>
                      <m:t>658</m:t>
                    </m:r>
                    <m:r>
                      <a:rPr lang="fr-FR" b="0" i="1">
                        <a:latin typeface="Cambria Math"/>
                      </a:rPr>
                      <m:t>,</m:t>
                    </m:r>
                    <m:r>
                      <a:rPr lang="fr-FR" b="0" i="1">
                        <a:latin typeface="Cambria Math"/>
                      </a:rPr>
                      <m:t>71</m:t>
                    </m:r>
                    <m:r>
                      <a:rPr lang="fr-FR" b="0" i="0">
                        <a:latin typeface="Cambria Math"/>
                      </a:rPr>
                      <m:t>;  </m:t>
                    </m:r>
                  </m:oMath>
                </m:oMathPara>
              </a14:m>
              <a:endParaRPr lang="ar-DZ" b="0" i="0">
                <a:latin typeface="Cambria Math"/>
              </a:endParaRPr>
            </a:p>
            <a:p>
              <a:endParaRPr lang="ar-DZ" b="0" i="0">
                <a:latin typeface="Cambria Math"/>
              </a:endParaRPr>
            </a:p>
            <a:p>
              <a:endParaRPr lang="ar-DZ" b="0" i="0">
                <a:latin typeface="Cambria Math"/>
              </a:endParaRPr>
            </a:p>
            <a:p>
              <a14:m>
                <m:oMath xmlns:m="http://schemas.openxmlformats.org/officeDocument/2006/math">
                  <m:r>
                    <a:rPr lang="fr-FR" b="0" i="0">
                      <a:latin typeface="Cambria Math"/>
                    </a:rPr>
                    <m:t> </m:t>
                  </m:r>
                  <m:sSubSup>
                    <m:sSubSupPr>
                      <m:ctrlPr>
                        <a:rPr lang="fr-FR" b="0" i="1">
                          <a:latin typeface="Cambria Math" panose="02040503050406030204" pitchFamily="18" charset="0"/>
                        </a:rPr>
                      </m:ctrlPr>
                    </m:sSubSupPr>
                    <m:e>
                      <m:r>
                        <a:rPr lang="fr-FR" b="0" i="1">
                          <a:latin typeface="Cambria Math"/>
                        </a:rPr>
                        <m:t>𝑆</m:t>
                      </m:r>
                    </m:e>
                    <m:sub>
                      <m:r>
                        <a:rPr lang="fr-FR" b="0" i="1">
                          <a:latin typeface="Cambria Math"/>
                        </a:rPr>
                        <m:t>1</m:t>
                      </m:r>
                    </m:sub>
                    <m:sup>
                      <m:r>
                        <a:rPr lang="fr-FR" b="0" i="1">
                          <a:latin typeface="Cambria Math"/>
                        </a:rPr>
                        <m:t>𝑝</m:t>
                      </m:r>
                    </m:sup>
                  </m:sSubSup>
                  <m:r>
                    <a:rPr lang="fr-FR">
                      <a:latin typeface="Cambria Math" panose="02040503050406030204" pitchFamily="18" charset="0"/>
                      <a:ea typeface="Cambria Math"/>
                    </a:rPr>
                    <m:t>=</m:t>
                  </m:r>
                  <m:f>
                    <m:fPr>
                      <m:ctrlPr>
                        <a:rPr lang="fr-FR" i="1">
                          <a:latin typeface="Cambria Math" panose="02040503050406030204" pitchFamily="18" charset="0"/>
                          <a:ea typeface="Cambria Math"/>
                        </a:rPr>
                      </m:ctrlPr>
                    </m:fPr>
                    <m:num>
                      <m:r>
                        <a:rPr lang="fr-FR" b="0" i="1">
                          <a:latin typeface="Cambria Math"/>
                          <a:ea typeface="Cambria Math"/>
                        </a:rPr>
                        <m:t>(−</m:t>
                      </m:r>
                      <m:r>
                        <a:rPr lang="fr-FR" b="0" i="1">
                          <a:latin typeface="Cambria Math"/>
                          <a:ea typeface="Cambria Math"/>
                        </a:rPr>
                        <m:t>23</m:t>
                      </m:r>
                      <m:r>
                        <a:rPr lang="fr-FR" b="0" i="1">
                          <a:latin typeface="Cambria Math"/>
                          <a:ea typeface="Cambria Math"/>
                        </a:rPr>
                        <m:t>,</m:t>
                      </m:r>
                      <m:r>
                        <a:rPr lang="fr-FR" b="0" i="1">
                          <a:latin typeface="Cambria Math"/>
                          <a:ea typeface="Cambria Math"/>
                        </a:rPr>
                        <m:t>71</m:t>
                      </m:r>
                      <m:r>
                        <a:rPr lang="fr-FR" b="0" i="1">
                          <a:latin typeface="Cambria Math"/>
                          <a:ea typeface="Cambria Math"/>
                        </a:rPr>
                        <m:t>+</m:t>
                      </m:r>
                      <m:r>
                        <a:rPr lang="fr-FR" b="0" i="1">
                          <a:latin typeface="Cambria Math"/>
                          <a:ea typeface="Cambria Math"/>
                        </a:rPr>
                        <m:t>3</m:t>
                      </m:r>
                      <m:r>
                        <a:rPr lang="fr-FR" b="0" i="1">
                          <a:latin typeface="Cambria Math"/>
                          <a:ea typeface="Cambria Math"/>
                        </a:rPr>
                        <m:t>,</m:t>
                      </m:r>
                      <m:r>
                        <a:rPr lang="fr-FR" b="0" i="1">
                          <a:latin typeface="Cambria Math"/>
                          <a:ea typeface="Cambria Math"/>
                        </a:rPr>
                        <m:t>61</m:t>
                      </m:r>
                      <m:r>
                        <a:rPr lang="fr-FR" b="0" i="1">
                          <a:latin typeface="Cambria Math"/>
                          <a:ea typeface="Cambria Math"/>
                        </a:rPr>
                        <m:t>−</m:t>
                      </m:r>
                      <m:r>
                        <a:rPr lang="fr-FR" b="0" i="1">
                          <a:latin typeface="Cambria Math"/>
                          <a:ea typeface="Cambria Math"/>
                        </a:rPr>
                        <m:t>26</m:t>
                      </m:r>
                      <m:r>
                        <a:rPr lang="fr-FR" b="0" i="1">
                          <a:latin typeface="Cambria Math"/>
                          <a:ea typeface="Cambria Math"/>
                        </a:rPr>
                        <m:t>,</m:t>
                      </m:r>
                      <m:r>
                        <a:rPr lang="fr-FR" b="0" i="1">
                          <a:latin typeface="Cambria Math"/>
                          <a:ea typeface="Cambria Math"/>
                        </a:rPr>
                        <m:t>07</m:t>
                      </m:r>
                      <m:r>
                        <a:rPr lang="fr-FR" b="0" i="1">
                          <a:latin typeface="Cambria Math"/>
                          <a:ea typeface="Cambria Math"/>
                        </a:rPr>
                        <m:t>)</m:t>
                      </m:r>
                    </m:num>
                    <m:den>
                      <m:r>
                        <a:rPr lang="fr-FR" b="0" i="1">
                          <a:latin typeface="Cambria Math"/>
                          <a:ea typeface="Cambria Math"/>
                        </a:rPr>
                        <m:t>3</m:t>
                      </m:r>
                    </m:den>
                  </m:f>
                  <m:r>
                    <a:rPr lang="fr-FR" i="1">
                      <a:latin typeface="Cambria Math"/>
                      <a:ea typeface="Cambria Math"/>
                    </a:rPr>
                    <m:t>=</m:t>
                  </m:r>
                  <m:r>
                    <a:rPr lang="fr-FR" b="0" i="1">
                      <a:latin typeface="Cambria Math"/>
                      <a:ea typeface="Cambria Math"/>
                    </a:rPr>
                    <m:t>−</m:t>
                  </m:r>
                  <m:r>
                    <a:rPr lang="fr-FR" b="0" i="1">
                      <a:latin typeface="Cambria Math"/>
                      <a:ea typeface="Cambria Math"/>
                    </a:rPr>
                    <m:t>15</m:t>
                  </m:r>
                  <m:r>
                    <a:rPr lang="fr-FR" b="0" i="1">
                      <a:latin typeface="Cambria Math"/>
                      <a:ea typeface="Cambria Math"/>
                    </a:rPr>
                    <m:t>,</m:t>
                  </m:r>
                  <m:r>
                    <a:rPr lang="fr-FR" b="0" i="1">
                      <a:latin typeface="Cambria Math"/>
                      <a:ea typeface="Cambria Math"/>
                    </a:rPr>
                    <m:t>39</m:t>
                  </m:r>
                </m:oMath>
              </a14:m>
              <a:r>
                <a:rPr lang="fr-FR"/>
                <a:t> </a:t>
              </a:r>
            </a:p>
          </xdr:txBody>
        </xdr:sp>
      </mc:Choice>
      <mc:Fallback xmlns="">
        <xdr:sp macro="" textlink="">
          <xdr:nvSpPr>
            <xdr:cNvPr id="17" name="ZoneTexte 8">
              <a:extLst>
                <a:ext uri="{FF2B5EF4-FFF2-40B4-BE49-F238E27FC236}">
                  <a16:creationId xmlns:a16="http://schemas.microsoft.com/office/drawing/2014/main" id="{BF363B91-9DCC-C202-1E81-3911DDC2E516}"/>
                </a:ext>
              </a:extLst>
            </xdr:cNvPr>
            <xdr:cNvSpPr txBox="1"/>
          </xdr:nvSpPr>
          <xdr:spPr>
            <a:xfrm>
              <a:off x="8566484" y="3890211"/>
              <a:ext cx="5699588" cy="131311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FR" b="0" i="0">
                  <a:latin typeface="Cambria Math"/>
                </a:rPr>
                <a:t>𝑇</a:t>
              </a:r>
              <a:r>
                <a:rPr lang="fr-FR" b="0" i="0">
                  <a:latin typeface="Cambria Math" panose="02040503050406030204" pitchFamily="18" charset="0"/>
                </a:rPr>
                <a:t> ̂_</a:t>
              </a:r>
              <a:r>
                <a:rPr lang="fr-FR" b="0" i="0">
                  <a:latin typeface="Cambria Math"/>
                </a:rPr>
                <a:t>𝑡=0,17𝑡+658,71;  </a:t>
              </a:r>
              <a:endParaRPr lang="ar-DZ" b="0" i="0">
                <a:latin typeface="Cambria Math"/>
              </a:endParaRPr>
            </a:p>
            <a:p>
              <a:endParaRPr lang="ar-DZ" b="0" i="0">
                <a:latin typeface="Cambria Math"/>
              </a:endParaRPr>
            </a:p>
            <a:p>
              <a:endParaRPr lang="ar-DZ" b="0" i="0">
                <a:latin typeface="Cambria Math"/>
              </a:endParaRPr>
            </a:p>
            <a:p>
              <a:r>
                <a:rPr lang="fr-FR" b="0" i="0">
                  <a:latin typeface="Cambria Math"/>
                </a:rPr>
                <a:t> 𝑆</a:t>
              </a:r>
              <a:r>
                <a:rPr lang="fr-FR" b="0" i="0">
                  <a:latin typeface="Cambria Math" panose="02040503050406030204" pitchFamily="18" charset="0"/>
                </a:rPr>
                <a:t>_</a:t>
              </a:r>
              <a:r>
                <a:rPr lang="fr-FR" b="0" i="0">
                  <a:latin typeface="Cambria Math"/>
                </a:rPr>
                <a:t>1</a:t>
              </a:r>
              <a:r>
                <a:rPr lang="fr-FR" b="0" i="0">
                  <a:latin typeface="Cambria Math" panose="02040503050406030204" pitchFamily="18" charset="0"/>
                </a:rPr>
                <a:t>^</a:t>
              </a:r>
              <a:r>
                <a:rPr lang="fr-FR" b="0" i="0">
                  <a:latin typeface="Cambria Math"/>
                </a:rPr>
                <a:t>𝑝</a:t>
              </a:r>
              <a:r>
                <a:rPr lang="fr-FR" i="0">
                  <a:latin typeface="Cambria Math" panose="02040503050406030204" pitchFamily="18" charset="0"/>
                  <a:ea typeface="Cambria Math"/>
                </a:rPr>
                <a:t>=(</a:t>
              </a:r>
              <a:r>
                <a:rPr lang="fr-FR" b="0" i="0">
                  <a:latin typeface="Cambria Math"/>
                  <a:ea typeface="Cambria Math"/>
                </a:rPr>
                <a:t>(−23,71+3,61−26,07)</a:t>
              </a:r>
              <a:r>
                <a:rPr lang="fr-FR" b="0" i="0">
                  <a:latin typeface="Cambria Math" panose="02040503050406030204" pitchFamily="18" charset="0"/>
                  <a:ea typeface="Cambria Math"/>
                </a:rPr>
                <a:t>)/</a:t>
              </a:r>
              <a:r>
                <a:rPr lang="fr-FR" b="0" i="0">
                  <a:latin typeface="Cambria Math"/>
                  <a:ea typeface="Cambria Math"/>
                </a:rPr>
                <a:t>3</a:t>
              </a:r>
              <a:r>
                <a:rPr lang="fr-FR" i="0">
                  <a:latin typeface="Cambria Math"/>
                  <a:ea typeface="Cambria Math"/>
                </a:rPr>
                <a:t>=</a:t>
              </a:r>
              <a:r>
                <a:rPr lang="fr-FR" b="0" i="0">
                  <a:latin typeface="Cambria Math"/>
                  <a:ea typeface="Cambria Math"/>
                </a:rPr>
                <a:t>−15,39</a:t>
              </a:r>
              <a:r>
                <a:rPr lang="fr-FR"/>
                <a:t> </a:t>
              </a:r>
            </a:p>
          </xdr:txBody>
        </xdr:sp>
      </mc:Fallback>
    </mc:AlternateContent>
    <xdr:clientData/>
  </xdr:twoCellAnchor>
  <xdr:twoCellAnchor>
    <xdr:from>
      <xdr:col>8</xdr:col>
      <xdr:colOff>0</xdr:colOff>
      <xdr:row>0</xdr:row>
      <xdr:rowOff>0</xdr:rowOff>
    </xdr:from>
    <xdr:to>
      <xdr:col>8</xdr:col>
      <xdr:colOff>1310640</xdr:colOff>
      <xdr:row>0</xdr:row>
      <xdr:rowOff>205740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B34FAB21-DE27-AB62-70D3-614542B2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0880" y="0"/>
          <a:ext cx="1310640" cy="205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</xdr:colOff>
      <xdr:row>0</xdr:row>
      <xdr:rowOff>0</xdr:rowOff>
    </xdr:from>
    <xdr:to>
      <xdr:col>9</xdr:col>
      <xdr:colOff>1034717</xdr:colOff>
      <xdr:row>0</xdr:row>
      <xdr:rowOff>385010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2" name="ZoneTexte 29">
              <a:extLst>
                <a:ext uri="{FF2B5EF4-FFF2-40B4-BE49-F238E27FC236}">
                  <a16:creationId xmlns:a16="http://schemas.microsoft.com/office/drawing/2014/main" id="{65DB2A46-99A5-A9AA-4ADE-78ACB0E2AE9F}"/>
                </a:ext>
              </a:extLst>
            </xdr:cNvPr>
            <xdr:cNvSpPr txBox="1"/>
          </xdr:nvSpPr>
          <xdr:spPr>
            <a:xfrm>
              <a:off x="8502317" y="0"/>
              <a:ext cx="1034716" cy="3850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2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200" b="0" i="1">
                            <a:latin typeface="Cambria Math"/>
                          </a:rPr>
                          <m:t>𝑒</m:t>
                        </m:r>
                      </m:e>
                      <m:sub>
                        <m:r>
                          <a:rPr lang="fr-FR" sz="1200" b="0" i="1">
                            <a:latin typeface="Cambria Math"/>
                          </a:rPr>
                          <m:t>𝑡</m:t>
                        </m:r>
                      </m:sub>
                    </m:sSub>
                    <m:r>
                      <a:rPr lang="fr-FR" sz="1200" b="0" i="1">
                        <a:latin typeface="Cambria Math"/>
                      </a:rPr>
                      <m:t>=</m:t>
                    </m:r>
                    <m:sSub>
                      <m:sSubPr>
                        <m:ctrlPr>
                          <a:rPr lang="fr-FR" sz="12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200" b="0" i="1">
                            <a:latin typeface="Cambria Math"/>
                          </a:rPr>
                          <m:t>𝑌</m:t>
                        </m:r>
                      </m:e>
                      <m:sub>
                        <m:r>
                          <a:rPr lang="fr-FR" sz="1200" b="0" i="1">
                            <a:latin typeface="Cambria Math"/>
                          </a:rPr>
                          <m:t>𝑡</m:t>
                        </m:r>
                      </m:sub>
                    </m:sSub>
                    <m:r>
                      <a:rPr lang="fr-FR" sz="1200" b="0" i="1">
                        <a:latin typeface="Cambria Math"/>
                      </a:rPr>
                      <m:t>−</m:t>
                    </m:r>
                    <m:sSub>
                      <m:sSubPr>
                        <m:ctrlPr>
                          <a:rPr lang="fr-FR" sz="12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̂"/>
                            <m:ctrlPr>
                              <a:rPr lang="fr-FR" sz="1200" b="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200" b="0" i="1">
                                <a:latin typeface="Cambria Math"/>
                              </a:rPr>
                              <m:t>𝑇</m:t>
                            </m:r>
                          </m:e>
                        </m:acc>
                      </m:e>
                      <m:sub>
                        <m:r>
                          <a:rPr lang="fr-FR" sz="1200" b="0" i="1">
                            <a:latin typeface="Cambria Math"/>
                          </a:rPr>
                          <m:t>𝑡</m:t>
                        </m:r>
                      </m:sub>
                    </m:sSub>
                  </m:oMath>
                </m:oMathPara>
              </a14:m>
              <a:endParaRPr lang="fr-FR" sz="1100"/>
            </a:p>
          </xdr:txBody>
        </xdr:sp>
      </mc:Choice>
      <mc:Fallback xmlns="">
        <xdr:sp macro="" textlink="">
          <xdr:nvSpPr>
            <xdr:cNvPr id="22" name="ZoneTexte 29">
              <a:extLst>
                <a:ext uri="{FF2B5EF4-FFF2-40B4-BE49-F238E27FC236}">
                  <a16:creationId xmlns:a16="http://schemas.microsoft.com/office/drawing/2014/main" id="{65DB2A46-99A5-A9AA-4ADE-78ACB0E2AE9F}"/>
                </a:ext>
              </a:extLst>
            </xdr:cNvPr>
            <xdr:cNvSpPr txBox="1"/>
          </xdr:nvSpPr>
          <xdr:spPr>
            <a:xfrm>
              <a:off x="8502317" y="0"/>
              <a:ext cx="1034716" cy="3850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fr-FR" sz="1200" b="0" i="0">
                  <a:latin typeface="Cambria Math"/>
                </a:rPr>
                <a:t>𝑒</a:t>
              </a:r>
              <a:r>
                <a:rPr lang="fr-FR" sz="1200" b="0" i="0">
                  <a:latin typeface="Cambria Math" panose="02040503050406030204" pitchFamily="18" charset="0"/>
                </a:rPr>
                <a:t>_</a:t>
              </a:r>
              <a:r>
                <a:rPr lang="fr-FR" sz="1200" b="0" i="0">
                  <a:latin typeface="Cambria Math"/>
                </a:rPr>
                <a:t>𝑡=𝑌</a:t>
              </a:r>
              <a:r>
                <a:rPr lang="fr-FR" sz="1200" b="0" i="0">
                  <a:latin typeface="Cambria Math" panose="02040503050406030204" pitchFamily="18" charset="0"/>
                </a:rPr>
                <a:t>_</a:t>
              </a:r>
              <a:r>
                <a:rPr lang="fr-FR" sz="1200" b="0" i="0">
                  <a:latin typeface="Cambria Math"/>
                </a:rPr>
                <a:t>𝑡−𝑇</a:t>
              </a:r>
              <a:r>
                <a:rPr lang="fr-FR" sz="1200" b="0" i="0">
                  <a:latin typeface="Cambria Math" panose="02040503050406030204" pitchFamily="18" charset="0"/>
                </a:rPr>
                <a:t> ̂_</a:t>
              </a:r>
              <a:r>
                <a:rPr lang="fr-FR" sz="1200" b="0" i="0">
                  <a:latin typeface="Cambria Math"/>
                </a:rPr>
                <a:t>𝑡</a:t>
              </a:r>
              <a:endParaRPr lang="fr-FR" sz="1100"/>
            </a:p>
          </xdr:txBody>
        </xdr:sp>
      </mc:Fallback>
    </mc:AlternateContent>
    <xdr:clientData/>
  </xdr:twoCellAnchor>
  <xdr:twoCellAnchor>
    <xdr:from>
      <xdr:col>10</xdr:col>
      <xdr:colOff>176464</xdr:colOff>
      <xdr:row>0</xdr:row>
      <xdr:rowOff>48126</xdr:rowOff>
    </xdr:from>
    <xdr:to>
      <xdr:col>10</xdr:col>
      <xdr:colOff>519364</xdr:colOff>
      <xdr:row>0</xdr:row>
      <xdr:rowOff>381359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4" name="ZoneTexte 30">
              <a:extLst>
                <a:ext uri="{FF2B5EF4-FFF2-40B4-BE49-F238E27FC236}">
                  <a16:creationId xmlns:a16="http://schemas.microsoft.com/office/drawing/2014/main" id="{6D62D780-F56F-F149-A86C-436A29222EE2}"/>
                </a:ext>
              </a:extLst>
            </xdr:cNvPr>
            <xdr:cNvSpPr txBox="1"/>
          </xdr:nvSpPr>
          <xdr:spPr>
            <a:xfrm>
              <a:off x="9641306" y="48126"/>
              <a:ext cx="342900" cy="33323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fr-FR" sz="14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fr-FR" sz="1400" b="0" i="1">
                            <a:latin typeface="Cambria Math"/>
                          </a:rPr>
                          <m:t>𝑆</m:t>
                        </m:r>
                      </m:e>
                      <m:sub>
                        <m:r>
                          <a:rPr lang="fr-FR" sz="1400" b="0" i="1">
                            <a:latin typeface="Cambria Math"/>
                          </a:rPr>
                          <m:t>𝑖</m:t>
                        </m:r>
                      </m:sub>
                      <m:sup>
                        <m:r>
                          <a:rPr lang="fr-FR" sz="1400" b="0" i="1">
                            <a:latin typeface="Cambria Math"/>
                          </a:rPr>
                          <m:t>𝑝</m:t>
                        </m:r>
                      </m:sup>
                    </m:sSubSup>
                  </m:oMath>
                </m:oMathPara>
              </a14:m>
              <a:endParaRPr lang="fr-FR" sz="1100"/>
            </a:p>
          </xdr:txBody>
        </xdr:sp>
      </mc:Choice>
      <mc:Fallback xmlns="">
        <xdr:sp macro="" textlink="">
          <xdr:nvSpPr>
            <xdr:cNvPr id="24" name="ZoneTexte 30">
              <a:extLst>
                <a:ext uri="{FF2B5EF4-FFF2-40B4-BE49-F238E27FC236}">
                  <a16:creationId xmlns:a16="http://schemas.microsoft.com/office/drawing/2014/main" id="{6D62D780-F56F-F149-A86C-436A29222EE2}"/>
                </a:ext>
              </a:extLst>
            </xdr:cNvPr>
            <xdr:cNvSpPr txBox="1"/>
          </xdr:nvSpPr>
          <xdr:spPr>
            <a:xfrm>
              <a:off x="9641306" y="48126"/>
              <a:ext cx="342900" cy="33323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fr-FR" sz="1400" b="0" i="0">
                  <a:latin typeface="Cambria Math"/>
                </a:rPr>
                <a:t>𝑆</a:t>
              </a:r>
              <a:r>
                <a:rPr lang="fr-FR" sz="1400" b="0" i="0">
                  <a:latin typeface="Cambria Math" panose="02040503050406030204" pitchFamily="18" charset="0"/>
                </a:rPr>
                <a:t>_</a:t>
              </a:r>
              <a:r>
                <a:rPr lang="fr-FR" sz="1400" b="0" i="0">
                  <a:latin typeface="Cambria Math"/>
                </a:rPr>
                <a:t>𝑖</a:t>
              </a:r>
              <a:r>
                <a:rPr lang="fr-FR" sz="1400" b="0" i="0">
                  <a:latin typeface="Cambria Math" panose="02040503050406030204" pitchFamily="18" charset="0"/>
                </a:rPr>
                <a:t>^</a:t>
              </a:r>
              <a:r>
                <a:rPr lang="fr-FR" sz="1400" b="0" i="0">
                  <a:latin typeface="Cambria Math"/>
                </a:rPr>
                <a:t>𝑝</a:t>
              </a:r>
              <a:endParaRPr lang="fr-FR" sz="1100"/>
            </a:p>
          </xdr:txBody>
        </xdr:sp>
      </mc:Fallback>
    </mc:AlternateContent>
    <xdr:clientData/>
  </xdr:twoCellAnchor>
  <xdr:twoCellAnchor>
    <xdr:from>
      <xdr:col>11</xdr:col>
      <xdr:colOff>160421</xdr:colOff>
      <xdr:row>0</xdr:row>
      <xdr:rowOff>88232</xdr:rowOff>
    </xdr:from>
    <xdr:to>
      <xdr:col>11</xdr:col>
      <xdr:colOff>1098884</xdr:colOff>
      <xdr:row>0</xdr:row>
      <xdr:rowOff>469232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8913FF28-DDC6-9E7D-1D45-0E80D17E9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9347" y="88232"/>
          <a:ext cx="938463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1203158</xdr:colOff>
      <xdr:row>0</xdr:row>
      <xdr:rowOff>184484</xdr:rowOff>
    </xdr:from>
    <xdr:ext cx="941861" cy="18787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7" name="ZoneTexte 26">
              <a:extLst>
                <a:ext uri="{FF2B5EF4-FFF2-40B4-BE49-F238E27FC236}">
                  <a16:creationId xmlns:a16="http://schemas.microsoft.com/office/drawing/2014/main" id="{93A4A1B5-3E6B-26B2-BAD1-17F7F0A58F00}"/>
                </a:ext>
              </a:extLst>
            </xdr:cNvPr>
            <xdr:cNvSpPr txBox="1"/>
          </xdr:nvSpPr>
          <xdr:spPr>
            <a:xfrm>
              <a:off x="11462084" y="184484"/>
              <a:ext cx="941861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200" b="0" i="1" kern="1200">
                        <a:latin typeface="Cambria Math" panose="02040503050406030204" pitchFamily="18" charset="0"/>
                      </a:rPr>
                      <m:t>𝐶𝑉𝑆</m:t>
                    </m:r>
                    <m:r>
                      <a:rPr lang="fr-FR" sz="1200" b="0" i="1" kern="1200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fr-FR" sz="1200" b="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200" b="0" i="1" kern="1200">
                            <a:latin typeface="Cambria Math" panose="02040503050406030204" pitchFamily="18" charset="0"/>
                          </a:rPr>
                          <m:t>𝑌</m:t>
                        </m:r>
                      </m:e>
                      <m:sub>
                        <m:r>
                          <a:rPr lang="fr-FR" sz="12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fr-FR" sz="1200" b="0" i="1" kern="1200">
                        <a:latin typeface="Cambria Math" panose="02040503050406030204" pitchFamily="18" charset="0"/>
                      </a:rPr>
                      <m:t>−</m:t>
                    </m:r>
                    <m:sSub>
                      <m:sSubPr>
                        <m:ctrlPr>
                          <a:rPr lang="fr-FR" sz="1200" b="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200" b="0" i="1" kern="1200">
                            <a:latin typeface="Cambria Math" panose="02040503050406030204" pitchFamily="18" charset="0"/>
                          </a:rPr>
                          <m:t>𝑆</m:t>
                        </m:r>
                      </m:e>
                      <m:sub>
                        <m:r>
                          <a:rPr lang="fr-FR" sz="1200" b="0" i="1" kern="1200">
                            <a:latin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m:oMathPara>
              </a14:m>
              <a:endParaRPr lang="fr-FR" sz="1200" kern="1200"/>
            </a:p>
          </xdr:txBody>
        </xdr:sp>
      </mc:Choice>
      <mc:Fallback xmlns="">
        <xdr:sp macro="" textlink="">
          <xdr:nvSpPr>
            <xdr:cNvPr id="27" name="ZoneTexte 26">
              <a:extLst>
                <a:ext uri="{FF2B5EF4-FFF2-40B4-BE49-F238E27FC236}">
                  <a16:creationId xmlns:a16="http://schemas.microsoft.com/office/drawing/2014/main" id="{93A4A1B5-3E6B-26B2-BAD1-17F7F0A58F00}"/>
                </a:ext>
              </a:extLst>
            </xdr:cNvPr>
            <xdr:cNvSpPr txBox="1"/>
          </xdr:nvSpPr>
          <xdr:spPr>
            <a:xfrm>
              <a:off x="11462084" y="184484"/>
              <a:ext cx="941861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200" b="0" i="0" kern="1200">
                  <a:latin typeface="Cambria Math" panose="02040503050406030204" pitchFamily="18" charset="0"/>
                </a:rPr>
                <a:t>𝐶𝑉𝑆=𝑌_𝑡−𝑆_𝑖</a:t>
              </a:r>
              <a:endParaRPr lang="fr-FR" sz="1200" kern="12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450644</xdr:colOff>
      <xdr:row>6</xdr:row>
      <xdr:rowOff>98323</xdr:rowOff>
    </xdr:from>
    <xdr:ext cx="1609724" cy="26456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ZoneTexte 6">
              <a:extLst>
                <a:ext uri="{FF2B5EF4-FFF2-40B4-BE49-F238E27FC236}">
                  <a16:creationId xmlns:a16="http://schemas.microsoft.com/office/drawing/2014/main" id="{6E308830-2A88-4095-8D43-265EC39240BC}"/>
                </a:ext>
              </a:extLst>
            </xdr:cNvPr>
            <xdr:cNvSpPr txBox="1"/>
          </xdr:nvSpPr>
          <xdr:spPr>
            <a:xfrm>
              <a:off x="10782709" y="1360129"/>
              <a:ext cx="1609724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100" i="1">
                        <a:latin typeface="Cambria Math"/>
                        <a:ea typeface="Cambria Math"/>
                      </a:rPr>
                      <m:t>𝛼</m:t>
                    </m:r>
                    <m:r>
                      <a:rPr lang="fr-FR" sz="1100" b="0" i="1">
                        <a:latin typeface="Cambria Math"/>
                        <a:ea typeface="Cambria Math"/>
                      </a:rPr>
                      <m:t>=</m:t>
                    </m:r>
                    <m:r>
                      <a:rPr lang="fr-FR" sz="1100" b="0" i="1">
                        <a:latin typeface="Cambria Math"/>
                        <a:ea typeface="Cambria Math"/>
                      </a:rPr>
                      <m:t>0</m:t>
                    </m:r>
                    <m:r>
                      <a:rPr lang="fr-FR" sz="1100" b="0" i="1">
                        <a:latin typeface="Cambria Math"/>
                        <a:ea typeface="Cambria Math"/>
                      </a:rPr>
                      <m:t>,</m:t>
                    </m:r>
                    <m:r>
                      <a:rPr lang="fr-FR" sz="1100" b="0" i="1">
                        <a:latin typeface="Cambria Math"/>
                        <a:ea typeface="Cambria Math"/>
                      </a:rPr>
                      <m:t>3</m:t>
                    </m:r>
                    <m:r>
                      <a:rPr lang="fr-FR" sz="1100" b="0" i="1">
                        <a:latin typeface="Cambria Math"/>
                        <a:ea typeface="Cambria Math"/>
                      </a:rPr>
                      <m:t>  ;   </m:t>
                    </m:r>
                    <m:r>
                      <a:rPr lang="fr-FR" sz="1100" b="0" i="1">
                        <a:latin typeface="Cambria Math"/>
                        <a:ea typeface="Cambria Math"/>
                      </a:rPr>
                      <m:t>𝛽</m:t>
                    </m:r>
                    <m:r>
                      <a:rPr lang="fr-FR" sz="1100" b="0" i="1">
                        <a:latin typeface="Cambria Math"/>
                        <a:ea typeface="Cambria Math"/>
                      </a:rPr>
                      <m:t>=</m:t>
                    </m:r>
                    <m:r>
                      <a:rPr lang="fr-FR" sz="1100" b="0" i="1">
                        <a:latin typeface="Cambria Math"/>
                        <a:ea typeface="Cambria Math"/>
                      </a:rPr>
                      <m:t>0</m:t>
                    </m:r>
                    <m:r>
                      <a:rPr lang="fr-FR" sz="1100" b="0" i="1">
                        <a:latin typeface="Cambria Math"/>
                        <a:ea typeface="Cambria Math"/>
                      </a:rPr>
                      <m:t>,</m:t>
                    </m:r>
                    <m:r>
                      <a:rPr lang="fr-FR" sz="1100" b="0" i="1">
                        <a:latin typeface="Cambria Math"/>
                        <a:ea typeface="Cambria Math"/>
                      </a:rPr>
                      <m:t>2</m:t>
                    </m:r>
                  </m:oMath>
                </m:oMathPara>
              </a14:m>
              <a:endParaRPr lang="fr-FR" sz="1100"/>
            </a:p>
          </xdr:txBody>
        </xdr:sp>
      </mc:Choice>
      <mc:Fallback xmlns="">
        <xdr:sp macro="" textlink="">
          <xdr:nvSpPr>
            <xdr:cNvPr id="7" name="ZoneTexte 6">
              <a:extLst>
                <a:ext uri="{FF2B5EF4-FFF2-40B4-BE49-F238E27FC236}">
                  <a16:creationId xmlns:a16="http://schemas.microsoft.com/office/drawing/2014/main" id="{6E308830-2A88-4095-8D43-265EC39240BC}"/>
                </a:ext>
              </a:extLst>
            </xdr:cNvPr>
            <xdr:cNvSpPr txBox="1"/>
          </xdr:nvSpPr>
          <xdr:spPr>
            <a:xfrm>
              <a:off x="10782709" y="1360129"/>
              <a:ext cx="1609724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fr-FR" sz="1100" i="0">
                  <a:latin typeface="Cambria Math"/>
                  <a:ea typeface="Cambria Math"/>
                </a:rPr>
                <a:t>𝛼</a:t>
              </a:r>
              <a:r>
                <a:rPr lang="fr-FR" sz="1100" b="0" i="0">
                  <a:latin typeface="Cambria Math"/>
                  <a:ea typeface="Cambria Math"/>
                </a:rPr>
                <a:t>=0,3  ;   𝛽=0,2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13</xdr:col>
      <xdr:colOff>635460</xdr:colOff>
      <xdr:row>2</xdr:row>
      <xdr:rowOff>170324</xdr:rowOff>
    </xdr:from>
    <xdr:ext cx="2414588" cy="26456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ZoneTexte 7">
              <a:extLst>
                <a:ext uri="{FF2B5EF4-FFF2-40B4-BE49-F238E27FC236}">
                  <a16:creationId xmlns:a16="http://schemas.microsoft.com/office/drawing/2014/main" id="{4BEDE619-B1B5-4579-9D32-35A1D0C88808}"/>
                </a:ext>
              </a:extLst>
            </xdr:cNvPr>
            <xdr:cNvSpPr txBox="1"/>
          </xdr:nvSpPr>
          <xdr:spPr>
            <a:xfrm>
              <a:off x="10967525" y="711098"/>
              <a:ext cx="241458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fr-FR" sz="110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fr-FR" sz="1100" b="0" i="1">
                          <a:latin typeface="Cambria Math"/>
                        </a:rPr>
                        <m:t>𝑎</m:t>
                      </m:r>
                    </m:e>
                    <m:sub>
                      <m:r>
                        <a:rPr lang="fr-FR" sz="1100" b="0" i="1">
                          <a:latin typeface="Cambria Math"/>
                        </a:rPr>
                        <m:t>0</m:t>
                      </m:r>
                      <m:r>
                        <a:rPr lang="fr-FR" sz="1100" b="0" i="1">
                          <a:latin typeface="Cambria Math"/>
                        </a:rPr>
                        <m:t>𝑡</m:t>
                      </m:r>
                    </m:sub>
                  </m:sSub>
                  <m:r>
                    <a:rPr lang="fr-FR" sz="1100" b="0" i="1">
                      <a:latin typeface="Cambria Math"/>
                    </a:rPr>
                    <m:t>=</m:t>
                  </m:r>
                  <m:r>
                    <a:rPr lang="fr-FR" sz="1100" b="0" i="1">
                      <a:latin typeface="Cambria Math"/>
                    </a:rPr>
                    <m:t>0</m:t>
                  </m:r>
                  <m:r>
                    <a:rPr lang="fr-FR" sz="1100" b="0" i="1">
                      <a:latin typeface="Cambria Math"/>
                    </a:rPr>
                    <m:t>,</m:t>
                  </m:r>
                  <m:r>
                    <a:rPr lang="fr-FR" sz="1100" b="0" i="1">
                      <a:latin typeface="Cambria Math"/>
                    </a:rPr>
                    <m:t>3</m:t>
                  </m:r>
                  <m:r>
                    <a:rPr lang="fr-FR" sz="1100" b="0" i="1">
                      <a:latin typeface="Cambria Math"/>
                    </a:rPr>
                    <m:t>∗</m:t>
                  </m:r>
                  <m:sSub>
                    <m:sSubPr>
                      <m:ctrlPr>
                        <a:rPr lang="fr-FR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fr-FR" sz="1100" b="0" i="1">
                          <a:latin typeface="Cambria Math"/>
                        </a:rPr>
                        <m:t>𝑦</m:t>
                      </m:r>
                    </m:e>
                    <m:sub>
                      <m:r>
                        <a:rPr lang="fr-FR" sz="1100" b="0" i="1">
                          <a:latin typeface="Cambria Math"/>
                        </a:rPr>
                        <m:t>𝑡</m:t>
                      </m:r>
                    </m:sub>
                  </m:sSub>
                  <m:sSub>
                    <m:sSubPr>
                      <m:ctrlPr>
                        <a:rPr lang="fr-FR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fr-FR" sz="1100" b="0" i="1">
                          <a:latin typeface="Cambria Math"/>
                        </a:rPr>
                        <m:t>+</m:t>
                      </m:r>
                      <m:r>
                        <a:rPr lang="fr-FR" sz="1100" b="0" i="1">
                          <a:latin typeface="Cambria Math"/>
                        </a:rPr>
                        <m:t>0</m:t>
                      </m:r>
                      <m:r>
                        <a:rPr lang="fr-FR" sz="1100" b="0" i="1">
                          <a:latin typeface="Cambria Math"/>
                        </a:rPr>
                        <m:t>,</m:t>
                      </m:r>
                      <m:r>
                        <a:rPr lang="fr-FR" sz="1100" b="0" i="1">
                          <a:latin typeface="Cambria Math"/>
                        </a:rPr>
                        <m:t>7</m:t>
                      </m:r>
                      <m:r>
                        <a:rPr lang="fr-FR" sz="1100" b="0" i="1">
                          <a:latin typeface="Cambria Math"/>
                        </a:rPr>
                        <m:t>∗(</m:t>
                      </m:r>
                      <m:r>
                        <a:rPr lang="fr-FR" sz="1100" b="0" i="1">
                          <a:latin typeface="Cambria Math"/>
                        </a:rPr>
                        <m:t>𝑎</m:t>
                      </m:r>
                    </m:e>
                    <m:sub>
                      <m:r>
                        <a:rPr lang="fr-FR" sz="1100" b="0" i="1">
                          <a:latin typeface="Cambria Math"/>
                        </a:rPr>
                        <m:t>0</m:t>
                      </m:r>
                      <m:r>
                        <a:rPr lang="fr-FR" sz="1100" b="0" i="1">
                          <a:latin typeface="Cambria Math"/>
                        </a:rPr>
                        <m:t>𝑡</m:t>
                      </m:r>
                      <m:r>
                        <a:rPr lang="fr-FR" sz="1100" b="0" i="1">
                          <a:latin typeface="Cambria Math"/>
                        </a:rPr>
                        <m:t>−</m:t>
                      </m:r>
                      <m:r>
                        <a:rPr lang="fr-FR" sz="1100" b="0" i="1">
                          <a:latin typeface="Cambria Math"/>
                        </a:rPr>
                        <m:t>1</m:t>
                      </m:r>
                    </m:sub>
                  </m:sSub>
                  <m:sSub>
                    <m:sSubPr>
                      <m:ctrlPr>
                        <a:rPr lang="fr-FR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fr-FR" sz="1100" b="0" i="1">
                          <a:latin typeface="Cambria Math"/>
                        </a:rPr>
                        <m:t>−</m:t>
                      </m:r>
                      <m:r>
                        <a:rPr lang="fr-FR" sz="1100" b="0" i="1">
                          <a:latin typeface="Cambria Math"/>
                        </a:rPr>
                        <m:t>𝑎</m:t>
                      </m:r>
                    </m:e>
                    <m:sub>
                      <m:r>
                        <a:rPr lang="fr-FR" sz="1100" b="0" i="1">
                          <a:latin typeface="Cambria Math"/>
                        </a:rPr>
                        <m:t>1</m:t>
                      </m:r>
                      <m:r>
                        <a:rPr lang="fr-FR" sz="1100" b="0" i="1">
                          <a:latin typeface="Cambria Math"/>
                        </a:rPr>
                        <m:t>𝑡</m:t>
                      </m:r>
                      <m:r>
                        <a:rPr lang="fr-FR" sz="1100" b="0" i="1">
                          <a:latin typeface="Cambria Math"/>
                        </a:rPr>
                        <m:t>−</m:t>
                      </m:r>
                      <m:r>
                        <a:rPr lang="fr-FR" sz="1100" b="0" i="1">
                          <a:latin typeface="Cambria Math"/>
                        </a:rPr>
                        <m:t>1</m:t>
                      </m:r>
                    </m:sub>
                  </m:sSub>
                </m:oMath>
              </a14:m>
              <a:r>
                <a:rPr lang="fr-FR" sz="1100"/>
                <a:t>)</a:t>
              </a:r>
            </a:p>
          </xdr:txBody>
        </xdr:sp>
      </mc:Choice>
      <mc:Fallback xmlns="">
        <xdr:sp macro="" textlink="">
          <xdr:nvSpPr>
            <xdr:cNvPr id="8" name="ZoneTexte 7">
              <a:extLst>
                <a:ext uri="{FF2B5EF4-FFF2-40B4-BE49-F238E27FC236}">
                  <a16:creationId xmlns:a16="http://schemas.microsoft.com/office/drawing/2014/main" id="{4BEDE619-B1B5-4579-9D32-35A1D0C88808}"/>
                </a:ext>
              </a:extLst>
            </xdr:cNvPr>
            <xdr:cNvSpPr txBox="1"/>
          </xdr:nvSpPr>
          <xdr:spPr>
            <a:xfrm>
              <a:off x="10967525" y="711098"/>
              <a:ext cx="241458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fr-FR" sz="1100" b="0" i="0">
                  <a:latin typeface="Cambria Math"/>
                </a:rPr>
                <a:t>𝑎</a:t>
              </a:r>
              <a:r>
                <a:rPr lang="fr-FR" sz="1100" b="0" i="0">
                  <a:latin typeface="Cambria Math" panose="02040503050406030204" pitchFamily="18" charset="0"/>
                </a:rPr>
                <a:t>_</a:t>
              </a:r>
              <a:r>
                <a:rPr lang="fr-FR" sz="1100" b="0" i="0">
                  <a:latin typeface="Cambria Math"/>
                </a:rPr>
                <a:t>0𝑡=0,3∗𝑦</a:t>
              </a:r>
              <a:r>
                <a:rPr lang="fr-FR" sz="1100" b="0" i="0">
                  <a:latin typeface="Cambria Math" panose="02040503050406030204" pitchFamily="18" charset="0"/>
                </a:rPr>
                <a:t>_</a:t>
              </a:r>
              <a:r>
                <a:rPr lang="fr-FR" sz="1100" b="0" i="0">
                  <a:latin typeface="Cambria Math"/>
                </a:rPr>
                <a:t>𝑡</a:t>
              </a:r>
              <a:r>
                <a:rPr lang="fr-FR" sz="1100" b="0" i="0">
                  <a:latin typeface="Cambria Math" panose="02040503050406030204" pitchFamily="18" charset="0"/>
                </a:rPr>
                <a:t> 〖</a:t>
              </a:r>
              <a:r>
                <a:rPr lang="fr-FR" sz="1100" b="0" i="0">
                  <a:latin typeface="Cambria Math"/>
                </a:rPr>
                <a:t>+0,7∗(𝑎</a:t>
              </a:r>
              <a:r>
                <a:rPr lang="fr-FR" sz="1100" b="0" i="0">
                  <a:latin typeface="Cambria Math" panose="02040503050406030204" pitchFamily="18" charset="0"/>
                </a:rPr>
                <a:t>〗_(</a:t>
              </a:r>
              <a:r>
                <a:rPr lang="fr-FR" sz="1100" b="0" i="0">
                  <a:latin typeface="Cambria Math"/>
                </a:rPr>
                <a:t>0𝑡−1</a:t>
              </a:r>
              <a:r>
                <a:rPr lang="fr-FR" sz="1100" b="0" i="0">
                  <a:latin typeface="Cambria Math" panose="02040503050406030204" pitchFamily="18" charset="0"/>
                </a:rPr>
                <a:t>) 〖</a:t>
              </a:r>
              <a:r>
                <a:rPr lang="fr-FR" sz="1100" b="0" i="0">
                  <a:latin typeface="Cambria Math"/>
                </a:rPr>
                <a:t>−𝑎</a:t>
              </a:r>
              <a:r>
                <a:rPr lang="fr-FR" sz="1100" b="0" i="0">
                  <a:latin typeface="Cambria Math" panose="02040503050406030204" pitchFamily="18" charset="0"/>
                </a:rPr>
                <a:t>〗_(</a:t>
              </a:r>
              <a:r>
                <a:rPr lang="fr-FR" sz="1100" b="0" i="0">
                  <a:latin typeface="Cambria Math"/>
                </a:rPr>
                <a:t>1𝑡−1</a:t>
              </a:r>
              <a:r>
                <a:rPr lang="fr-FR" sz="1100" b="0" i="0">
                  <a:latin typeface="Cambria Math" panose="02040503050406030204" pitchFamily="18" charset="0"/>
                </a:rPr>
                <a:t>)</a:t>
              </a:r>
              <a:r>
                <a:rPr lang="fr-FR" sz="1100"/>
                <a:t>)</a:t>
              </a:r>
            </a:p>
          </xdr:txBody>
        </xdr:sp>
      </mc:Fallback>
    </mc:AlternateContent>
    <xdr:clientData/>
  </xdr:oneCellAnchor>
  <xdr:oneCellAnchor>
    <xdr:from>
      <xdr:col>13</xdr:col>
      <xdr:colOff>655484</xdr:colOff>
      <xdr:row>4</xdr:row>
      <xdr:rowOff>131096</xdr:rowOff>
    </xdr:from>
    <xdr:ext cx="2533650" cy="28091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ZoneTexte 8">
              <a:extLst>
                <a:ext uri="{FF2B5EF4-FFF2-40B4-BE49-F238E27FC236}">
                  <a16:creationId xmlns:a16="http://schemas.microsoft.com/office/drawing/2014/main" id="{7B8F1893-2318-40B2-B465-2285A84334CD}"/>
                </a:ext>
              </a:extLst>
            </xdr:cNvPr>
            <xdr:cNvSpPr txBox="1"/>
          </xdr:nvSpPr>
          <xdr:spPr>
            <a:xfrm>
              <a:off x="10987549" y="1032386"/>
              <a:ext cx="2533650" cy="28091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fr-FR" sz="110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fr-FR" sz="1100" b="0" i="1">
                          <a:latin typeface="Cambria Math"/>
                        </a:rPr>
                        <m:t>𝑎</m:t>
                      </m:r>
                    </m:e>
                    <m:sub>
                      <m:r>
                        <a:rPr lang="fr-FR" sz="1100" b="0" i="1">
                          <a:latin typeface="Cambria Math"/>
                        </a:rPr>
                        <m:t>1</m:t>
                      </m:r>
                      <m:r>
                        <a:rPr lang="fr-FR" sz="1100" b="0" i="1">
                          <a:latin typeface="Cambria Math"/>
                        </a:rPr>
                        <m:t>𝑡</m:t>
                      </m:r>
                    </m:sub>
                  </m:sSub>
                  <m:r>
                    <a:rPr lang="fr-FR" sz="1100" b="0" i="1">
                      <a:latin typeface="Cambria Math"/>
                    </a:rPr>
                    <m:t>=</m:t>
                  </m:r>
                  <m:r>
                    <a:rPr lang="fr-FR" sz="1100" b="0" i="1">
                      <a:latin typeface="Cambria Math"/>
                    </a:rPr>
                    <m:t>0</m:t>
                  </m:r>
                  <m:r>
                    <a:rPr lang="fr-FR" sz="1100" b="0" i="1">
                      <a:latin typeface="Cambria Math"/>
                    </a:rPr>
                    <m:t>,</m:t>
                  </m:r>
                  <m:r>
                    <a:rPr lang="fr-FR" sz="1100" b="0" i="1">
                      <a:latin typeface="Cambria Math"/>
                    </a:rPr>
                    <m:t>2</m:t>
                  </m:r>
                  <m:r>
                    <a:rPr lang="fr-FR" sz="1100" b="0" i="1">
                      <a:latin typeface="Cambria Math"/>
                    </a:rPr>
                    <m:t>∗</m:t>
                  </m:r>
                  <m:sSub>
                    <m:sSubPr>
                      <m:ctrlPr>
                        <a:rPr lang="fr-FR" sz="11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fr-FR" sz="1100" b="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(</m:t>
                      </m:r>
                      <m:r>
                        <a:rPr lang="fr-FR" sz="1100" b="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𝑎</m:t>
                      </m:r>
                    </m:e>
                    <m:sub>
                      <m:r>
                        <a:rPr lang="fr-FR" sz="1100" b="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0</m:t>
                      </m:r>
                      <m:r>
                        <a:rPr lang="fr-FR" sz="1100" b="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𝑡</m:t>
                      </m:r>
                    </m:sub>
                  </m:sSub>
                  <m:sSub>
                    <m:sSubPr>
                      <m:ctrlPr>
                        <a:rPr lang="fr-FR" sz="11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fr-FR" sz="1100" b="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−</m:t>
                      </m:r>
                      <m:r>
                        <a:rPr lang="fr-FR" sz="1100" b="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𝑎</m:t>
                      </m:r>
                    </m:e>
                    <m:sub>
                      <m:r>
                        <a:rPr lang="fr-FR" sz="1100" b="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0</m:t>
                      </m:r>
                      <m:r>
                        <a:rPr lang="fr-FR" sz="1100" b="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𝑡</m:t>
                      </m:r>
                      <m:r>
                        <a:rPr lang="fr-FR" sz="1100" b="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−</m:t>
                      </m:r>
                      <m:r>
                        <a:rPr lang="fr-FR" sz="1100" b="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1</m:t>
                      </m:r>
                    </m:sub>
                  </m:sSub>
                  <m:r>
                    <a:rPr lang="fr-FR" sz="1100" b="0" i="1">
                      <a:solidFill>
                        <a:schemeClr val="tx1"/>
                      </a:solidFill>
                      <a:effectLst/>
                      <a:latin typeface="Cambria Math"/>
                      <a:ea typeface="+mn-ea"/>
                      <a:cs typeface="+mn-cs"/>
                    </a:rPr>
                    <m:t>)</m:t>
                  </m:r>
                  <m:r>
                    <a:rPr lang="fr-FR" sz="1100" b="0" i="1">
                      <a:latin typeface="Cambria Math"/>
                    </a:rPr>
                    <m:t>+</m:t>
                  </m:r>
                  <m:sSub>
                    <m:sSubPr>
                      <m:ctrlPr>
                        <a:rPr lang="fr-FR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fr-FR" sz="1100" b="0" i="1">
                          <a:latin typeface="Cambria Math"/>
                        </a:rPr>
                        <m:t>0</m:t>
                      </m:r>
                      <m:r>
                        <a:rPr lang="fr-FR" sz="1100" b="0" i="1">
                          <a:latin typeface="Cambria Math"/>
                        </a:rPr>
                        <m:t>,</m:t>
                      </m:r>
                      <m:r>
                        <a:rPr lang="fr-FR" sz="1100" b="0" i="1">
                          <a:latin typeface="Cambria Math"/>
                        </a:rPr>
                        <m:t>8</m:t>
                      </m:r>
                      <m:r>
                        <a:rPr lang="fr-FR" sz="1100" b="0" i="1">
                          <a:latin typeface="Cambria Math"/>
                        </a:rPr>
                        <m:t>∗</m:t>
                      </m:r>
                      <m:r>
                        <a:rPr lang="fr-FR" sz="1100" b="0" i="1">
                          <a:latin typeface="Cambria Math"/>
                        </a:rPr>
                        <m:t>𝑎</m:t>
                      </m:r>
                    </m:e>
                    <m:sub>
                      <m:r>
                        <a:rPr lang="fr-FR" sz="1100" b="0" i="1">
                          <a:latin typeface="Cambria Math"/>
                        </a:rPr>
                        <m:t>1</m:t>
                      </m:r>
                      <m:r>
                        <a:rPr lang="fr-FR" sz="1100" b="0" i="1">
                          <a:latin typeface="Cambria Math"/>
                        </a:rPr>
                        <m:t>𝑡</m:t>
                      </m:r>
                      <m:r>
                        <a:rPr lang="fr-FR" sz="1100" b="0" i="1">
                          <a:latin typeface="Cambria Math"/>
                        </a:rPr>
                        <m:t>−</m:t>
                      </m:r>
                      <m:r>
                        <a:rPr lang="fr-FR" sz="1100" b="0" i="1">
                          <a:latin typeface="Cambria Math"/>
                        </a:rPr>
                        <m:t>1</m:t>
                      </m:r>
                    </m:sub>
                  </m:sSub>
                </m:oMath>
              </a14:m>
              <a:r>
                <a:rPr lang="fr-FR" sz="1100"/>
                <a:t>)</a:t>
              </a:r>
            </a:p>
          </xdr:txBody>
        </xdr:sp>
      </mc:Choice>
      <mc:Fallback xmlns="">
        <xdr:sp macro="" textlink="">
          <xdr:nvSpPr>
            <xdr:cNvPr id="9" name="ZoneTexte 8">
              <a:extLst>
                <a:ext uri="{FF2B5EF4-FFF2-40B4-BE49-F238E27FC236}">
                  <a16:creationId xmlns:a16="http://schemas.microsoft.com/office/drawing/2014/main" id="{7B8F1893-2318-40B2-B465-2285A84334CD}"/>
                </a:ext>
              </a:extLst>
            </xdr:cNvPr>
            <xdr:cNvSpPr txBox="1"/>
          </xdr:nvSpPr>
          <xdr:spPr>
            <a:xfrm>
              <a:off x="10987549" y="1032386"/>
              <a:ext cx="2533650" cy="28091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fr-FR" sz="1100" b="0" i="0">
                  <a:latin typeface="Cambria Math"/>
                </a:rPr>
                <a:t>𝑎</a:t>
              </a:r>
              <a:r>
                <a:rPr lang="fr-FR" sz="1100" b="0" i="0">
                  <a:latin typeface="Cambria Math" panose="02040503050406030204" pitchFamily="18" charset="0"/>
                </a:rPr>
                <a:t>_</a:t>
              </a:r>
              <a:r>
                <a:rPr lang="fr-FR" sz="1100" b="0" i="0">
                  <a:latin typeface="Cambria Math"/>
                </a:rPr>
                <a:t>1𝑡=0,2∗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(𝑎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0𝑡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〖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−𝑎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0𝑡−1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fr-FR" sz="1100" b="0" i="0">
                  <a:latin typeface="Cambria Math"/>
                </a:rPr>
                <a:t>+</a:t>
              </a:r>
              <a:r>
                <a:rPr lang="fr-FR" sz="1100" b="0" i="0">
                  <a:latin typeface="Cambria Math" panose="02040503050406030204" pitchFamily="18" charset="0"/>
                </a:rPr>
                <a:t>〖</a:t>
              </a:r>
              <a:r>
                <a:rPr lang="fr-FR" sz="1100" b="0" i="0">
                  <a:latin typeface="Cambria Math"/>
                </a:rPr>
                <a:t>0,8∗𝑎</a:t>
              </a:r>
              <a:r>
                <a:rPr lang="fr-FR" sz="1100" b="0" i="0">
                  <a:latin typeface="Cambria Math" panose="02040503050406030204" pitchFamily="18" charset="0"/>
                </a:rPr>
                <a:t>〗_(</a:t>
              </a:r>
              <a:r>
                <a:rPr lang="fr-FR" sz="1100" b="0" i="0">
                  <a:latin typeface="Cambria Math"/>
                </a:rPr>
                <a:t>1𝑡−1</a:t>
              </a:r>
              <a:r>
                <a:rPr lang="fr-FR" sz="1100" b="0" i="0">
                  <a:latin typeface="Cambria Math" panose="02040503050406030204" pitchFamily="18" charset="0"/>
                </a:rPr>
                <a:t>)</a:t>
              </a:r>
              <a:r>
                <a:rPr lang="fr-FR" sz="1100"/>
                <a:t>)</a:t>
              </a:r>
            </a:p>
          </xdr:txBody>
        </xdr:sp>
      </mc:Fallback>
    </mc:AlternateContent>
    <xdr:clientData/>
  </xdr:oneCellAnchor>
  <xdr:oneCellAnchor>
    <xdr:from>
      <xdr:col>13</xdr:col>
      <xdr:colOff>618051</xdr:colOff>
      <xdr:row>8</xdr:row>
      <xdr:rowOff>125156</xdr:rowOff>
    </xdr:from>
    <xdr:ext cx="1395412" cy="26456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ZoneTexte 9">
              <a:extLst>
                <a:ext uri="{FF2B5EF4-FFF2-40B4-BE49-F238E27FC236}">
                  <a16:creationId xmlns:a16="http://schemas.microsoft.com/office/drawing/2014/main" id="{25372CAF-960C-43D1-BD42-A1EDDC88691C}"/>
                </a:ext>
              </a:extLst>
            </xdr:cNvPr>
            <xdr:cNvSpPr txBox="1"/>
          </xdr:nvSpPr>
          <xdr:spPr>
            <a:xfrm>
              <a:off x="10950116" y="1747479"/>
              <a:ext cx="1395412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̂"/>
                            <m:ctrlPr>
                              <a:rPr lang="fr-FR" sz="11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100" b="0" i="1">
                                <a:latin typeface="Cambria Math"/>
                              </a:rPr>
                              <m:t>𝑦</m:t>
                            </m:r>
                          </m:e>
                        </m:acc>
                      </m:e>
                      <m:sub>
                        <m:r>
                          <a:rPr lang="fr-FR" sz="1100" b="0" i="1">
                            <a:latin typeface="Cambria Math"/>
                          </a:rPr>
                          <m:t>𝑡</m:t>
                        </m:r>
                        <m:r>
                          <a:rPr lang="fr-FR" sz="1100" b="0" i="1">
                            <a:latin typeface="Cambria Math"/>
                          </a:rPr>
                          <m:t>+</m:t>
                        </m:r>
                        <m:r>
                          <a:rPr lang="fr-FR" sz="1100" b="0" i="1">
                            <a:latin typeface="Cambria Math"/>
                          </a:rPr>
                          <m:t>h</m:t>
                        </m:r>
                      </m:sub>
                    </m:sSub>
                    <m:r>
                      <a:rPr lang="fr-FR" sz="1100" b="0" i="1">
                        <a:latin typeface="Cambria Math"/>
                      </a:rPr>
                      <m:t>=</m:t>
                    </m:r>
                    <m:sSub>
                      <m:sSubPr>
                        <m:ctrlPr>
                          <a:rPr lang="fr-FR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>
                            <a:latin typeface="Cambria Math"/>
                          </a:rPr>
                          <m:t>𝑎</m:t>
                        </m:r>
                      </m:e>
                      <m:sub>
                        <m:r>
                          <a:rPr lang="fr-FR" sz="1100" b="0" i="1">
                            <a:latin typeface="Cambria Math"/>
                          </a:rPr>
                          <m:t>0</m:t>
                        </m:r>
                        <m:r>
                          <a:rPr lang="fr-FR" sz="1100" b="0" i="1">
                            <a:latin typeface="Cambria Math"/>
                          </a:rPr>
                          <m:t>𝑡</m:t>
                        </m:r>
                      </m:sub>
                    </m:sSub>
                    <m:r>
                      <a:rPr lang="fr-FR" sz="1100" b="0" i="1">
                        <a:latin typeface="Cambria Math"/>
                      </a:rPr>
                      <m:t>+</m:t>
                    </m:r>
                    <m:sSub>
                      <m:sSubPr>
                        <m:ctrlPr>
                          <a:rPr lang="fr-FR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>
                            <a:latin typeface="Cambria Math"/>
                          </a:rPr>
                          <m:t>h</m:t>
                        </m:r>
                        <m:r>
                          <a:rPr lang="fr-FR" sz="1100" b="0" i="1">
                            <a:latin typeface="Cambria Math"/>
                          </a:rPr>
                          <m:t>𝑎</m:t>
                        </m:r>
                      </m:e>
                      <m:sub>
                        <m:r>
                          <a:rPr lang="fr-FR" sz="1100" b="0" i="1">
                            <a:latin typeface="Cambria Math"/>
                          </a:rPr>
                          <m:t>1</m:t>
                        </m:r>
                        <m:r>
                          <a:rPr lang="fr-FR" sz="1100" b="0" i="1">
                            <a:latin typeface="Cambria Math"/>
                          </a:rPr>
                          <m:t>𝑡</m:t>
                        </m:r>
                      </m:sub>
                    </m:sSub>
                  </m:oMath>
                </m:oMathPara>
              </a14:m>
              <a:endParaRPr lang="fr-FR" sz="1100"/>
            </a:p>
          </xdr:txBody>
        </xdr:sp>
      </mc:Choice>
      <mc:Fallback xmlns="">
        <xdr:sp macro="" textlink="">
          <xdr:nvSpPr>
            <xdr:cNvPr id="10" name="ZoneTexte 9">
              <a:extLst>
                <a:ext uri="{FF2B5EF4-FFF2-40B4-BE49-F238E27FC236}">
                  <a16:creationId xmlns:a16="http://schemas.microsoft.com/office/drawing/2014/main" id="{25372CAF-960C-43D1-BD42-A1EDDC88691C}"/>
                </a:ext>
              </a:extLst>
            </xdr:cNvPr>
            <xdr:cNvSpPr txBox="1"/>
          </xdr:nvSpPr>
          <xdr:spPr>
            <a:xfrm>
              <a:off x="10950116" y="1747479"/>
              <a:ext cx="1395412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fr-FR" sz="1100" b="0" i="0">
                  <a:latin typeface="Cambria Math"/>
                </a:rPr>
                <a:t>𝑦</a:t>
              </a:r>
              <a:r>
                <a:rPr lang="fr-FR" sz="1100" b="0" i="0">
                  <a:latin typeface="Cambria Math" panose="02040503050406030204" pitchFamily="18" charset="0"/>
                </a:rPr>
                <a:t> ̂_(</a:t>
              </a:r>
              <a:r>
                <a:rPr lang="fr-FR" sz="1100" b="0" i="0">
                  <a:latin typeface="Cambria Math"/>
                </a:rPr>
                <a:t>𝑡+ℎ</a:t>
              </a:r>
              <a:r>
                <a:rPr lang="fr-FR" sz="1100" b="0" i="0">
                  <a:latin typeface="Cambria Math" panose="02040503050406030204" pitchFamily="18" charset="0"/>
                </a:rPr>
                <a:t>)</a:t>
              </a:r>
              <a:r>
                <a:rPr lang="fr-FR" sz="1100" b="0" i="0">
                  <a:latin typeface="Cambria Math"/>
                </a:rPr>
                <a:t>=𝑎</a:t>
              </a:r>
              <a:r>
                <a:rPr lang="fr-FR" sz="1100" b="0" i="0">
                  <a:latin typeface="Cambria Math" panose="02040503050406030204" pitchFamily="18" charset="0"/>
                </a:rPr>
                <a:t>_</a:t>
              </a:r>
              <a:r>
                <a:rPr lang="fr-FR" sz="1100" b="0" i="0">
                  <a:latin typeface="Cambria Math"/>
                </a:rPr>
                <a:t>0𝑡+</a:t>
              </a:r>
              <a:r>
                <a:rPr lang="fr-FR" sz="1100" b="0" i="0">
                  <a:latin typeface="Cambria Math" panose="02040503050406030204" pitchFamily="18" charset="0"/>
                </a:rPr>
                <a:t>〖</a:t>
              </a:r>
              <a:r>
                <a:rPr lang="fr-FR" sz="1100" b="0" i="0">
                  <a:latin typeface="Cambria Math"/>
                </a:rPr>
                <a:t>ℎ𝑎</a:t>
              </a:r>
              <a:r>
                <a:rPr lang="fr-FR" sz="1100" b="0" i="0">
                  <a:latin typeface="Cambria Math" panose="02040503050406030204" pitchFamily="18" charset="0"/>
                </a:rPr>
                <a:t>〗_</a:t>
              </a:r>
              <a:r>
                <a:rPr lang="fr-FR" sz="1100" b="0" i="0">
                  <a:latin typeface="Cambria Math"/>
                </a:rPr>
                <a:t>1𝑡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13</xdr:col>
      <xdr:colOff>669360</xdr:colOff>
      <xdr:row>0</xdr:row>
      <xdr:rowOff>333785</xdr:rowOff>
    </xdr:from>
    <xdr:ext cx="2081213" cy="43678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ZoneTexte 10">
              <a:extLst>
                <a:ext uri="{FF2B5EF4-FFF2-40B4-BE49-F238E27FC236}">
                  <a16:creationId xmlns:a16="http://schemas.microsoft.com/office/drawing/2014/main" id="{0FA1AB32-AFA4-4348-9DA3-36973F0492F4}"/>
                </a:ext>
              </a:extLst>
            </xdr:cNvPr>
            <xdr:cNvSpPr txBox="1"/>
          </xdr:nvSpPr>
          <xdr:spPr>
            <a:xfrm>
              <a:off x="11001425" y="333785"/>
              <a:ext cx="2081213" cy="4367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fr-FR" sz="110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fr-FR" sz="1100" b="0" i="1">
                          <a:latin typeface="Cambria Math"/>
                        </a:rPr>
                        <m:t>𝑎</m:t>
                      </m:r>
                    </m:e>
                    <m:sub>
                      <m:r>
                        <a:rPr lang="fr-FR" sz="1100" b="0" i="1">
                          <a:latin typeface="Cambria Math"/>
                        </a:rPr>
                        <m:t>01</m:t>
                      </m:r>
                    </m:sub>
                  </m:sSub>
                  <m:r>
                    <a:rPr lang="fr-FR" sz="1100" b="0" i="1">
                      <a:latin typeface="Cambria Math"/>
                    </a:rPr>
                    <m:t>=</m:t>
                  </m:r>
                  <m:sSub>
                    <m:sSubPr>
                      <m:ctrlPr>
                        <a:rPr lang="fr-FR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fr-FR" sz="1100" b="0" i="1">
                          <a:latin typeface="Cambria Math"/>
                        </a:rPr>
                        <m:t>𝑦</m:t>
                      </m:r>
                    </m:e>
                    <m:sub>
                      <m:r>
                        <a:rPr lang="fr-FR" sz="1100" b="0" i="1">
                          <a:latin typeface="Cambria Math"/>
                        </a:rPr>
                        <m:t>1</m:t>
                      </m:r>
                    </m:sub>
                  </m:sSub>
                  <m:r>
                    <a:rPr lang="fr-FR" sz="1100" b="0" i="1">
                      <a:latin typeface="Cambria Math"/>
                    </a:rPr>
                    <m:t>=</m:t>
                  </m:r>
                  <m:r>
                    <a:rPr lang="fr-FR" sz="1100" b="0" i="1">
                      <a:latin typeface="Cambria Math" panose="02040503050406030204" pitchFamily="18" charset="0"/>
                    </a:rPr>
                    <m:t>650</m:t>
                  </m:r>
                  <m:r>
                    <a:rPr lang="fr-FR" sz="1100" b="0" i="1">
                      <a:latin typeface="Cambria Math" panose="02040503050406030204" pitchFamily="18" charset="0"/>
                    </a:rPr>
                    <m:t>,</m:t>
                  </m:r>
                  <m:r>
                    <a:rPr lang="fr-FR" sz="1100" b="0" i="1">
                      <a:latin typeface="Cambria Math" panose="02040503050406030204" pitchFamily="18" charset="0"/>
                    </a:rPr>
                    <m:t>41</m:t>
                  </m:r>
                  <m:r>
                    <a:rPr lang="fr-FR" sz="1100" b="0" i="1">
                      <a:latin typeface="Cambria Math"/>
                    </a:rPr>
                    <m:t>    ;    </m:t>
                  </m:r>
                  <m:sSub>
                    <m:sSubPr>
                      <m:ctrlPr>
                        <a:rPr lang="fr-FR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fr-FR" sz="1100" b="0" i="1">
                          <a:latin typeface="Cambria Math"/>
                        </a:rPr>
                        <m:t>𝑎</m:t>
                      </m:r>
                    </m:e>
                    <m:sub>
                      <m:r>
                        <a:rPr lang="fr-FR" sz="1100" b="0" i="1">
                          <a:latin typeface="Cambria Math"/>
                        </a:rPr>
                        <m:t>11</m:t>
                      </m:r>
                    </m:sub>
                  </m:sSub>
                  <m:r>
                    <a:rPr lang="fr-FR" sz="1100" b="0" i="1">
                      <a:latin typeface="Cambria Math"/>
                    </a:rPr>
                    <m:t>=</m:t>
                  </m:r>
                  <m:r>
                    <a:rPr lang="fr-FR" sz="1100" b="0" i="1">
                      <a:latin typeface="Cambria Math"/>
                    </a:rPr>
                    <m:t>0</m:t>
                  </m:r>
                </m:oMath>
              </a14:m>
              <a:r>
                <a:rPr lang="fr-FR" sz="1100"/>
                <a:t>  ;   </a:t>
              </a:r>
            </a:p>
          </xdr:txBody>
        </xdr:sp>
      </mc:Choice>
      <mc:Fallback xmlns="">
        <xdr:sp macro="" textlink="">
          <xdr:nvSpPr>
            <xdr:cNvPr id="11" name="ZoneTexte 10">
              <a:extLst>
                <a:ext uri="{FF2B5EF4-FFF2-40B4-BE49-F238E27FC236}">
                  <a16:creationId xmlns:a16="http://schemas.microsoft.com/office/drawing/2014/main" id="{0FA1AB32-AFA4-4348-9DA3-36973F0492F4}"/>
                </a:ext>
              </a:extLst>
            </xdr:cNvPr>
            <xdr:cNvSpPr txBox="1"/>
          </xdr:nvSpPr>
          <xdr:spPr>
            <a:xfrm>
              <a:off x="11001425" y="333785"/>
              <a:ext cx="2081213" cy="4367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fr-FR" sz="1100" b="0" i="0">
                  <a:latin typeface="Cambria Math"/>
                </a:rPr>
                <a:t>𝑎</a:t>
              </a:r>
              <a:r>
                <a:rPr lang="fr-FR" sz="1100" b="0" i="0">
                  <a:latin typeface="Cambria Math" panose="02040503050406030204" pitchFamily="18" charset="0"/>
                </a:rPr>
                <a:t>_</a:t>
              </a:r>
              <a:r>
                <a:rPr lang="fr-FR" sz="1100" b="0" i="0">
                  <a:latin typeface="Cambria Math"/>
                </a:rPr>
                <a:t>01=𝑦</a:t>
              </a:r>
              <a:r>
                <a:rPr lang="fr-FR" sz="1100" b="0" i="0">
                  <a:latin typeface="Cambria Math" panose="02040503050406030204" pitchFamily="18" charset="0"/>
                </a:rPr>
                <a:t>_</a:t>
              </a:r>
              <a:r>
                <a:rPr lang="fr-FR" sz="1100" b="0" i="0">
                  <a:latin typeface="Cambria Math"/>
                </a:rPr>
                <a:t>1=</a:t>
              </a:r>
              <a:r>
                <a:rPr lang="fr-FR" sz="1100" b="0" i="0">
                  <a:latin typeface="Cambria Math" panose="02040503050406030204" pitchFamily="18" charset="0"/>
                </a:rPr>
                <a:t>650,41</a:t>
              </a:r>
              <a:r>
                <a:rPr lang="fr-FR" sz="1100" b="0" i="0">
                  <a:latin typeface="Cambria Math"/>
                </a:rPr>
                <a:t>    ;    𝑎</a:t>
              </a:r>
              <a:r>
                <a:rPr lang="fr-FR" sz="1100" b="0" i="0">
                  <a:latin typeface="Cambria Math" panose="02040503050406030204" pitchFamily="18" charset="0"/>
                </a:rPr>
                <a:t>_</a:t>
              </a:r>
              <a:r>
                <a:rPr lang="fr-FR" sz="1100" b="0" i="0">
                  <a:latin typeface="Cambria Math"/>
                </a:rPr>
                <a:t>11=0</a:t>
              </a:r>
              <a:r>
                <a:rPr lang="fr-FR" sz="1100"/>
                <a:t>  ;   </a:t>
              </a:r>
            </a:p>
          </xdr:txBody>
        </xdr:sp>
      </mc:Fallback>
    </mc:AlternateContent>
    <xdr:clientData/>
  </xdr:oneCellAnchor>
  <xdr:oneCellAnchor>
    <xdr:from>
      <xdr:col>1</xdr:col>
      <xdr:colOff>342900</xdr:colOff>
      <xdr:row>0</xdr:row>
      <xdr:rowOff>64770</xdr:rowOff>
    </xdr:from>
    <xdr:ext cx="281940" cy="22479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ZoneTexte 11">
              <a:extLst>
                <a:ext uri="{FF2B5EF4-FFF2-40B4-BE49-F238E27FC236}">
                  <a16:creationId xmlns:a16="http://schemas.microsoft.com/office/drawing/2014/main" id="{FD0D4C20-08C6-49E2-921E-80AE69581C92}"/>
                </a:ext>
              </a:extLst>
            </xdr:cNvPr>
            <xdr:cNvSpPr txBox="1"/>
          </xdr:nvSpPr>
          <xdr:spPr>
            <a:xfrm>
              <a:off x="1135380" y="64770"/>
              <a:ext cx="281940" cy="2247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40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400" b="0" i="1" kern="1200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4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</m:oMath>
                </m:oMathPara>
              </a14:m>
              <a:endParaRPr lang="fr-FR" sz="1100" kern="1200"/>
            </a:p>
          </xdr:txBody>
        </xdr:sp>
      </mc:Choice>
      <mc:Fallback xmlns="">
        <xdr:sp macro="" textlink="">
          <xdr:nvSpPr>
            <xdr:cNvPr id="12" name="ZoneTexte 11">
              <a:extLst>
                <a:ext uri="{FF2B5EF4-FFF2-40B4-BE49-F238E27FC236}">
                  <a16:creationId xmlns:a16="http://schemas.microsoft.com/office/drawing/2014/main" id="{FD0D4C20-08C6-49E2-921E-80AE69581C92}"/>
                </a:ext>
              </a:extLst>
            </xdr:cNvPr>
            <xdr:cNvSpPr txBox="1"/>
          </xdr:nvSpPr>
          <xdr:spPr>
            <a:xfrm>
              <a:off x="1135380" y="64770"/>
              <a:ext cx="281940" cy="2247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fr-FR" sz="1400" b="0" i="0" kern="1200">
                  <a:latin typeface="Cambria Math" panose="02040503050406030204" pitchFamily="18" charset="0"/>
                </a:rPr>
                <a:t>𝑦_𝑡</a:t>
              </a:r>
              <a:endParaRPr lang="fr-FR" sz="1100" kern="1200"/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244994</xdr:colOff>
      <xdr:row>28</xdr:row>
      <xdr:rowOff>25717</xdr:rowOff>
    </xdr:from>
    <xdr:ext cx="3874569" cy="26553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ZoneTexte 1">
              <a:extLst>
                <a:ext uri="{FF2B5EF4-FFF2-40B4-BE49-F238E27FC236}">
                  <a16:creationId xmlns:a16="http://schemas.microsoft.com/office/drawing/2014/main" id="{8CF51AED-A1DE-7229-2E5E-D0461C2EB14C}"/>
                </a:ext>
              </a:extLst>
            </xdr:cNvPr>
            <xdr:cNvSpPr txBox="1"/>
          </xdr:nvSpPr>
          <xdr:spPr>
            <a:xfrm>
              <a:off x="1038744" y="5621655"/>
              <a:ext cx="3874569" cy="2655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fr-FR" sz="1200" i="1" kern="1200">
                          <a:latin typeface="Cambria Math" panose="02040503050406030204" pitchFamily="18" charset="0"/>
                        </a:rPr>
                      </m:ctrlPr>
                    </m:sSubPr>
                    <m:e>
                      <m:acc>
                        <m:accPr>
                          <m:chr m:val="̂"/>
                          <m:ctrlPr>
                            <a:rPr lang="fr-FR" sz="1200" i="1" kern="1200">
                              <a:latin typeface="Cambria Math" panose="02040503050406030204" pitchFamily="18" charset="0"/>
                            </a:rPr>
                          </m:ctrlPr>
                        </m:accPr>
                        <m:e>
                          <m:r>
                            <a:rPr lang="fr-FR" sz="1200" b="0" i="1" kern="1200">
                              <a:latin typeface="Cambria Math" panose="02040503050406030204" pitchFamily="18" charset="0"/>
                            </a:rPr>
                            <m:t>𝑌</m:t>
                          </m:r>
                        </m:e>
                      </m:acc>
                    </m:e>
                    <m:sub>
                      <m:r>
                        <a:rPr lang="fr-FR" sz="1200" b="0" i="1" kern="1200">
                          <a:latin typeface="Cambria Math" panose="02040503050406030204" pitchFamily="18" charset="0"/>
                        </a:rPr>
                        <m:t>𝑡</m:t>
                      </m:r>
                      <m:r>
                        <a:rPr lang="fr-FR" sz="1200" b="0" i="1" kern="1200">
                          <a:latin typeface="Cambria Math" panose="02040503050406030204" pitchFamily="18" charset="0"/>
                        </a:rPr>
                        <m:t>+</m:t>
                      </m:r>
                      <m:r>
                        <a:rPr lang="fr-FR" sz="1200" b="0" i="1" kern="1200">
                          <a:latin typeface="Cambria Math" panose="02040503050406030204" pitchFamily="18" charset="0"/>
                        </a:rPr>
                        <m:t>3</m:t>
                      </m:r>
                    </m:sub>
                  </m:sSub>
                  <m:r>
                    <a:rPr lang="fr-FR" sz="1200" b="0" i="1" kern="1200">
                      <a:latin typeface="Cambria Math" panose="02040503050406030204" pitchFamily="18" charset="0"/>
                    </a:rPr>
                    <m:t>=</m:t>
                  </m:r>
                  <m:sSub>
                    <m:sSubPr>
                      <m:ctrlPr>
                        <a:rPr lang="fr-FR" sz="1200" b="0" i="1" kern="1200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fr-FR" sz="1200" b="0" i="1" kern="1200">
                          <a:latin typeface="Cambria Math" panose="02040503050406030204" pitchFamily="18" charset="0"/>
                        </a:rPr>
                        <m:t>(</m:t>
                      </m:r>
                      <m:r>
                        <a:rPr lang="fr-FR" sz="1200" b="0" i="1" kern="1200">
                          <a:latin typeface="Cambria Math" panose="02040503050406030204" pitchFamily="18" charset="0"/>
                        </a:rPr>
                        <m:t>𝑎</m:t>
                      </m:r>
                    </m:e>
                    <m:sub>
                      <m:r>
                        <a:rPr lang="fr-FR" sz="1200" b="0" i="1" kern="1200">
                          <a:latin typeface="Cambria Math" panose="02040503050406030204" pitchFamily="18" charset="0"/>
                        </a:rPr>
                        <m:t>0</m:t>
                      </m:r>
                      <m:r>
                        <a:rPr lang="fr-FR" sz="1200" b="0" i="1" kern="1200">
                          <a:latin typeface="Cambria Math" panose="02040503050406030204" pitchFamily="18" charset="0"/>
                        </a:rPr>
                        <m:t>𝑡</m:t>
                      </m:r>
                    </m:sub>
                  </m:sSub>
                  <m:r>
                    <a:rPr lang="fr-FR" sz="1200" b="0" i="1" kern="1200">
                      <a:latin typeface="Cambria Math" panose="02040503050406030204" pitchFamily="18" charset="0"/>
                    </a:rPr>
                    <m:t>+</m:t>
                  </m:r>
                  <m:sSub>
                    <m:sSubPr>
                      <m:ctrlPr>
                        <a:rPr lang="fr-FR" sz="1200" b="0" i="1" kern="1200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fr-FR" sz="1200" b="0" i="1" kern="1200">
                          <a:latin typeface="Cambria Math" panose="02040503050406030204" pitchFamily="18" charset="0"/>
                        </a:rPr>
                        <m:t>𝑎</m:t>
                      </m:r>
                    </m:e>
                    <m:sub>
                      <m:r>
                        <a:rPr lang="fr-FR" sz="1200" b="0" i="1" kern="1200">
                          <a:latin typeface="Cambria Math" panose="02040503050406030204" pitchFamily="18" charset="0"/>
                        </a:rPr>
                        <m:t>1</m:t>
                      </m:r>
                      <m:r>
                        <a:rPr lang="fr-FR" sz="1200" b="0" i="1" kern="1200">
                          <a:latin typeface="Cambria Math" panose="02040503050406030204" pitchFamily="18" charset="0"/>
                        </a:rPr>
                        <m:t>𝑡</m:t>
                      </m:r>
                    </m:sub>
                  </m:sSub>
                </m:oMath>
              </a14:m>
              <a:r>
                <a:rPr lang="fr-FR" sz="1200" kern="1200"/>
                <a:t>*h)*</a:t>
              </a:r>
              <a14:m>
                <m:oMath xmlns:m="http://schemas.openxmlformats.org/officeDocument/2006/math">
                  <m:sSub>
                    <m:sSubPr>
                      <m:ctrlPr>
                        <a:rPr lang="fr-FR" sz="1200" i="1" kern="1200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fr-FR" sz="1200" b="0" i="1" kern="1200">
                          <a:latin typeface="Cambria Math" panose="02040503050406030204" pitchFamily="18" charset="0"/>
                        </a:rPr>
                        <m:t>𝑆</m:t>
                      </m:r>
                    </m:e>
                    <m:sub>
                      <m:r>
                        <a:rPr lang="fr-FR" sz="1200" b="0" i="1" kern="1200">
                          <a:latin typeface="Cambria Math" panose="02040503050406030204" pitchFamily="18" charset="0"/>
                        </a:rPr>
                        <m:t>𝑡</m:t>
                      </m:r>
                      <m:r>
                        <a:rPr lang="fr-FR" sz="1200" b="0" i="1" kern="1200">
                          <a:latin typeface="Cambria Math" panose="02040503050406030204" pitchFamily="18" charset="0"/>
                        </a:rPr>
                        <m:t>−</m:t>
                      </m:r>
                      <m:r>
                        <a:rPr lang="fr-FR" sz="1200" b="0" i="1" kern="1200">
                          <a:latin typeface="Cambria Math" panose="02040503050406030204" pitchFamily="18" charset="0"/>
                        </a:rPr>
                        <m:t>1</m:t>
                      </m:r>
                    </m:sub>
                  </m:sSub>
                </m:oMath>
              </a14:m>
              <a:r>
                <a:rPr lang="fr-FR" sz="1200" kern="1200"/>
                <a:t>=(657,0656+(-0,1035)*h)*</a:t>
              </a:r>
              <a14:m>
                <m:oMath xmlns:m="http://schemas.openxmlformats.org/officeDocument/2006/math">
                  <m:sSub>
                    <m:sSubPr>
                      <m:ctrlPr>
                        <a:rPr lang="fr-FR" sz="1200" i="1" kern="1200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fr-FR" sz="1200" b="0" i="1" kern="1200">
                          <a:latin typeface="Cambria Math" panose="02040503050406030204" pitchFamily="18" charset="0"/>
                        </a:rPr>
                        <m:t>𝑆</m:t>
                      </m:r>
                    </m:e>
                    <m:sub>
                      <m:r>
                        <a:rPr lang="fr-FR" sz="1200" b="0" i="1" kern="1200">
                          <a:latin typeface="Cambria Math" panose="02040503050406030204" pitchFamily="18" charset="0"/>
                        </a:rPr>
                        <m:t>𝑡</m:t>
                      </m:r>
                      <m:r>
                        <a:rPr lang="fr-FR" sz="1200" b="0" i="1" kern="1200">
                          <a:latin typeface="Cambria Math" panose="02040503050406030204" pitchFamily="18" charset="0"/>
                        </a:rPr>
                        <m:t>−</m:t>
                      </m:r>
                      <m:r>
                        <a:rPr lang="fr-FR" sz="1200" b="0" i="1" kern="1200">
                          <a:latin typeface="Cambria Math" panose="02040503050406030204" pitchFamily="18" charset="0"/>
                        </a:rPr>
                        <m:t>1</m:t>
                      </m:r>
                    </m:sub>
                  </m:sSub>
                </m:oMath>
              </a14:m>
              <a:endParaRPr lang="fr-FR" sz="1200" kern="1200"/>
            </a:p>
          </xdr:txBody>
        </xdr:sp>
      </mc:Choice>
      <mc:Fallback>
        <xdr:sp macro="" textlink="">
          <xdr:nvSpPr>
            <xdr:cNvPr id="2" name="ZoneTexte 1">
              <a:extLst>
                <a:ext uri="{FF2B5EF4-FFF2-40B4-BE49-F238E27FC236}">
                  <a16:creationId xmlns:a16="http://schemas.microsoft.com/office/drawing/2014/main" id="{8CF51AED-A1DE-7229-2E5E-D0461C2EB14C}"/>
                </a:ext>
              </a:extLst>
            </xdr:cNvPr>
            <xdr:cNvSpPr txBox="1"/>
          </xdr:nvSpPr>
          <xdr:spPr>
            <a:xfrm>
              <a:off x="1038744" y="5621655"/>
              <a:ext cx="3874569" cy="2655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fr-FR" sz="1200" b="0" i="0" kern="1200">
                  <a:latin typeface="Cambria Math" panose="02040503050406030204" pitchFamily="18" charset="0"/>
                </a:rPr>
                <a:t>𝑌 ̂_(𝑡+3)=〖(𝑎〗_0𝑡+𝑎_1𝑡</a:t>
              </a:r>
              <a:r>
                <a:rPr lang="fr-FR" sz="1200" kern="1200"/>
                <a:t>*h)*</a:t>
              </a:r>
              <a:r>
                <a:rPr lang="fr-FR" sz="1200" b="0" i="0" kern="1200">
                  <a:latin typeface="Cambria Math" panose="02040503050406030204" pitchFamily="18" charset="0"/>
                </a:rPr>
                <a:t>𝑆_(𝑡−1)</a:t>
              </a:r>
              <a:r>
                <a:rPr lang="fr-FR" sz="1200" kern="1200"/>
                <a:t>=(657,0656+(-0,1035)*h)*</a:t>
              </a:r>
              <a:r>
                <a:rPr lang="fr-FR" sz="1200" b="0" i="0" kern="1200">
                  <a:latin typeface="Cambria Math" panose="02040503050406030204" pitchFamily="18" charset="0"/>
                </a:rPr>
                <a:t>𝑆_(𝑡−1)</a:t>
              </a:r>
              <a:endParaRPr lang="fr-FR" sz="1200" kern="1200"/>
            </a:p>
          </xdr:txBody>
        </xdr:sp>
      </mc:Fallback>
    </mc:AlternateContent>
    <xdr:clientData/>
  </xdr:oneCellAnchor>
  <xdr:oneCellAnchor>
    <xdr:from>
      <xdr:col>1</xdr:col>
      <xdr:colOff>122596</xdr:colOff>
      <xdr:row>21</xdr:row>
      <xdr:rowOff>43999</xdr:rowOff>
    </xdr:from>
    <xdr:ext cx="2728504" cy="418384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ZoneTexte 2">
              <a:extLst>
                <a:ext uri="{FF2B5EF4-FFF2-40B4-BE49-F238E27FC236}">
                  <a16:creationId xmlns:a16="http://schemas.microsoft.com/office/drawing/2014/main" id="{C5A1EB83-0905-DC8A-EA90-594AFC30493E}"/>
                </a:ext>
              </a:extLst>
            </xdr:cNvPr>
            <xdr:cNvSpPr txBox="1"/>
          </xdr:nvSpPr>
          <xdr:spPr>
            <a:xfrm>
              <a:off x="10437091" y="452494"/>
              <a:ext cx="2728504" cy="41838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20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200" b="0" i="1" kern="1200">
                            <a:latin typeface="Cambria Math" panose="02040503050406030204" pitchFamily="18" charset="0"/>
                          </a:rPr>
                          <m:t>𝑎</m:t>
                        </m:r>
                      </m:e>
                      <m:sub>
                        <m:r>
                          <a:rPr lang="fr-FR" sz="1200" b="0" i="1" kern="1200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fr-FR" sz="1200" b="0" i="1" kern="1200">
                        <a:latin typeface="Cambria Math" panose="02040503050406030204" pitchFamily="18" charset="0"/>
                      </a:rPr>
                      <m:t>=</m:t>
                    </m:r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𝛼</m:t>
                    </m:r>
                    <m:d>
                      <m:dPr>
                        <m:ctrlP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fr-FR" sz="1200" b="0" i="1" kern="120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fPr>
                          <m:num>
                            <m:sSub>
                              <m:sSubPr>
                                <m:ctrlPr>
                                  <a:rPr lang="fr-FR" sz="1200" b="0" i="1" kern="1200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fr-FR" sz="1200" b="0" i="1" kern="1200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𝑌</m:t>
                                </m:r>
                              </m:e>
                              <m:sub>
                                <m:r>
                                  <a:rPr lang="fr-FR" sz="1200" b="0" i="1" kern="1200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𝑡</m:t>
                                </m:r>
                              </m:sub>
                            </m:sSub>
                          </m:num>
                          <m:den>
                            <m:sSub>
                              <m:sSubPr>
                                <m:ctrlPr>
                                  <a:rPr lang="fr-FR" sz="1200" b="0" i="1" kern="1200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fr-FR" sz="1200" b="0" i="1" kern="1200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𝑆</m:t>
                                </m:r>
                              </m:e>
                              <m:sub>
                                <m:r>
                                  <a:rPr lang="fr-FR" sz="1200" b="0" i="1" kern="1200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𝑡</m:t>
                                </m:r>
                                <m:r>
                                  <a:rPr lang="fr-FR" sz="1200" b="0" i="1" kern="1200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−</m:t>
                                </m:r>
                                <m:r>
                                  <a:rPr lang="fr-FR" sz="1200" b="0" i="1" kern="1200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𝑝</m:t>
                                </m:r>
                              </m:sub>
                            </m:sSub>
                          </m:den>
                        </m:f>
                      </m:e>
                    </m:d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+(</m:t>
                    </m:r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1</m:t>
                    </m:r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−</m:t>
                    </m:r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𝛼</m:t>
                    </m:r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)(</m:t>
                    </m:r>
                    <m:sSub>
                      <m:sSubPr>
                        <m:ctrlP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𝑎</m:t>
                        </m:r>
                      </m:e>
                      <m:sub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0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𝑡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−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1</m:t>
                        </m:r>
                      </m:sub>
                    </m:sSub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−</m:t>
                    </m:r>
                    <m:sSub>
                      <m:sSubPr>
                        <m:ctrlP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𝑎</m:t>
                        </m:r>
                      </m:e>
                      <m:sub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1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𝑡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−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1</m:t>
                        </m:r>
                      </m:sub>
                    </m:sSub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fr-FR" sz="1100" kern="1200"/>
            </a:p>
          </xdr:txBody>
        </xdr:sp>
      </mc:Choice>
      <mc:Fallback>
        <xdr:sp macro="" textlink="">
          <xdr:nvSpPr>
            <xdr:cNvPr id="3" name="ZoneTexte 2">
              <a:extLst>
                <a:ext uri="{FF2B5EF4-FFF2-40B4-BE49-F238E27FC236}">
                  <a16:creationId xmlns:a16="http://schemas.microsoft.com/office/drawing/2014/main" id="{C5A1EB83-0905-DC8A-EA90-594AFC30493E}"/>
                </a:ext>
              </a:extLst>
            </xdr:cNvPr>
            <xdr:cNvSpPr txBox="1"/>
          </xdr:nvSpPr>
          <xdr:spPr>
            <a:xfrm>
              <a:off x="10437091" y="452494"/>
              <a:ext cx="2728504" cy="41838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200" b="0" i="0" kern="1200">
                  <a:latin typeface="Cambria Math" panose="02040503050406030204" pitchFamily="18" charset="0"/>
                </a:rPr>
                <a:t>𝑎_0𝑡=</a:t>
              </a:r>
              <a:r>
                <a:rPr lang="fr-FR" sz="1200" b="0" i="0" kern="1200">
                  <a:latin typeface="Cambria Math" panose="02040503050406030204" pitchFamily="18" charset="0"/>
                  <a:ea typeface="Cambria Math" panose="02040503050406030204" pitchFamily="18" charset="0"/>
                </a:rPr>
                <a:t>𝛼(𝑌_𝑡/𝑆_(𝑡−𝑝) )+(1−𝛼)(𝑎_(0𝑡−1)−𝑎_(1𝑡−1))</a:t>
              </a:r>
              <a:endParaRPr lang="fr-FR" sz="1100" kern="1200"/>
            </a:p>
          </xdr:txBody>
        </xdr:sp>
      </mc:Fallback>
    </mc:AlternateContent>
    <xdr:clientData/>
  </xdr:oneCellAnchor>
  <xdr:oneCellAnchor>
    <xdr:from>
      <xdr:col>1</xdr:col>
      <xdr:colOff>193456</xdr:colOff>
      <xdr:row>23</xdr:row>
      <xdr:rowOff>145400</xdr:rowOff>
    </xdr:from>
    <xdr:ext cx="2446824" cy="18787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ZoneTexte 3">
              <a:extLst>
                <a:ext uri="{FF2B5EF4-FFF2-40B4-BE49-F238E27FC236}">
                  <a16:creationId xmlns:a16="http://schemas.microsoft.com/office/drawing/2014/main" id="{181F7673-A25E-B51C-5A63-AEC432739FBE}"/>
                </a:ext>
              </a:extLst>
            </xdr:cNvPr>
            <xdr:cNvSpPr txBox="1"/>
          </xdr:nvSpPr>
          <xdr:spPr>
            <a:xfrm>
              <a:off x="10507951" y="915256"/>
              <a:ext cx="2446824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20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200" b="0" i="1" kern="1200">
                            <a:latin typeface="Cambria Math" panose="02040503050406030204" pitchFamily="18" charset="0"/>
                          </a:rPr>
                          <m:t>𝑎</m:t>
                        </m:r>
                      </m:e>
                      <m:sub>
                        <m:r>
                          <a:rPr lang="fr-FR" sz="1200" b="0" i="1" kern="1200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fr-FR" sz="1200" b="0" i="1" kern="1200">
                        <a:latin typeface="Cambria Math" panose="02040503050406030204" pitchFamily="18" charset="0"/>
                      </a:rPr>
                      <m:t>=</m:t>
                    </m:r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𝛽</m:t>
                    </m:r>
                    <m:d>
                      <m:dPr>
                        <m:ctrlP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dPr>
                      <m:e>
                        <m:sSub>
                          <m:sSubPr>
                            <m:ctrlPr>
                              <a:rPr lang="fr-FR" sz="1200" b="0" i="1" kern="120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fr-FR" sz="1200" b="0" i="1" kern="120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𝑎</m:t>
                            </m:r>
                          </m:e>
                          <m:sub>
                            <m:r>
                              <a:rPr lang="fr-FR" sz="1200" b="0" i="1" kern="120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0</m:t>
                            </m:r>
                            <m:r>
                              <a:rPr lang="fr-FR" sz="1200" b="0" i="1" kern="120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𝑡</m:t>
                            </m:r>
                          </m:sub>
                        </m:sSub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−</m:t>
                        </m:r>
                        <m:sSub>
                          <m:sSubPr>
                            <m:ctrlPr>
                              <a:rPr lang="fr-FR" sz="1200" b="0" i="1" kern="120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fr-FR" sz="1200" b="0" i="1" kern="120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𝑎</m:t>
                            </m:r>
                          </m:e>
                          <m:sub>
                            <m:r>
                              <a:rPr lang="fr-FR" sz="1200" b="0" i="1" kern="120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0</m:t>
                            </m:r>
                            <m:r>
                              <a:rPr lang="fr-FR" sz="1200" b="0" i="1" kern="120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𝑡</m:t>
                            </m:r>
                            <m:r>
                              <a:rPr lang="fr-FR" sz="1200" b="0" i="1" kern="120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fr-FR" sz="1200" b="0" i="1" kern="120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1</m:t>
                            </m:r>
                          </m:sub>
                        </m:sSub>
                      </m:e>
                    </m:d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+(</m:t>
                    </m:r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1</m:t>
                    </m:r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−</m:t>
                    </m:r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𝛽</m:t>
                    </m:r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)</m:t>
                    </m:r>
                    <m:sSub>
                      <m:sSubPr>
                        <m:ctrlP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𝑎</m:t>
                        </m:r>
                      </m:e>
                      <m:sub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1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𝑡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−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1</m:t>
                        </m:r>
                      </m:sub>
                    </m:sSub>
                  </m:oMath>
                </m:oMathPara>
              </a14:m>
              <a:endParaRPr lang="fr-FR" sz="1100" kern="1200"/>
            </a:p>
          </xdr:txBody>
        </xdr:sp>
      </mc:Choice>
      <mc:Fallback>
        <xdr:sp macro="" textlink="">
          <xdr:nvSpPr>
            <xdr:cNvPr id="4" name="ZoneTexte 3">
              <a:extLst>
                <a:ext uri="{FF2B5EF4-FFF2-40B4-BE49-F238E27FC236}">
                  <a16:creationId xmlns:a16="http://schemas.microsoft.com/office/drawing/2014/main" id="{181F7673-A25E-B51C-5A63-AEC432739FBE}"/>
                </a:ext>
              </a:extLst>
            </xdr:cNvPr>
            <xdr:cNvSpPr txBox="1"/>
          </xdr:nvSpPr>
          <xdr:spPr>
            <a:xfrm>
              <a:off x="10507951" y="915256"/>
              <a:ext cx="2446824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200" b="0" i="0" kern="1200">
                  <a:latin typeface="Cambria Math" panose="02040503050406030204" pitchFamily="18" charset="0"/>
                </a:rPr>
                <a:t>𝑎_1𝑡=</a:t>
              </a:r>
              <a:r>
                <a:rPr lang="fr-FR" sz="1200" b="0" i="0" kern="1200">
                  <a:latin typeface="Cambria Math" panose="02040503050406030204" pitchFamily="18" charset="0"/>
                  <a:ea typeface="Cambria Math" panose="02040503050406030204" pitchFamily="18" charset="0"/>
                </a:rPr>
                <a:t>𝛽(𝑎_0𝑡−𝑎_(0𝑡−1) )+(1−𝛽)𝑎_(1𝑡−1)</a:t>
              </a:r>
              <a:endParaRPr lang="fr-FR" sz="1100" kern="1200"/>
            </a:p>
          </xdr:txBody>
        </xdr:sp>
      </mc:Fallback>
    </mc:AlternateContent>
    <xdr:clientData/>
  </xdr:oneCellAnchor>
  <xdr:oneCellAnchor>
    <xdr:from>
      <xdr:col>1</xdr:col>
      <xdr:colOff>108408</xdr:colOff>
      <xdr:row>25</xdr:row>
      <xdr:rowOff>25923</xdr:rowOff>
    </xdr:from>
    <xdr:ext cx="2153780" cy="41063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ZoneTexte 4">
              <a:extLst>
                <a:ext uri="{FF2B5EF4-FFF2-40B4-BE49-F238E27FC236}">
                  <a16:creationId xmlns:a16="http://schemas.microsoft.com/office/drawing/2014/main" id="{210DE5B4-9459-01CC-28F4-BAD54063D458}"/>
                </a:ext>
              </a:extLst>
            </xdr:cNvPr>
            <xdr:cNvSpPr txBox="1"/>
          </xdr:nvSpPr>
          <xdr:spPr>
            <a:xfrm>
              <a:off x="902158" y="5002736"/>
              <a:ext cx="2153780" cy="4106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20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200" b="0" i="1" kern="1200">
                            <a:latin typeface="Cambria Math" panose="02040503050406030204" pitchFamily="18" charset="0"/>
                          </a:rPr>
                          <m:t>𝑆</m:t>
                        </m:r>
                      </m:e>
                      <m:sub>
                        <m:r>
                          <a:rPr lang="fr-FR" sz="12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fr-FR" sz="1200" b="0" i="1" kern="1200">
                        <a:latin typeface="Cambria Math" panose="02040503050406030204" pitchFamily="18" charset="0"/>
                      </a:rPr>
                      <m:t>=</m:t>
                    </m:r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𝛾</m:t>
                    </m:r>
                    <m:d>
                      <m:dPr>
                        <m:ctrlP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fr-FR" sz="1200" b="0" i="1" kern="120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fPr>
                          <m:num>
                            <m:sSub>
                              <m:sSubPr>
                                <m:ctrlPr>
                                  <a:rPr lang="fr-FR" sz="1200" b="0" i="1" kern="1200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fr-FR" sz="1200" b="0" i="1" kern="1200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𝑌</m:t>
                                </m:r>
                              </m:e>
                              <m:sub>
                                <m:r>
                                  <a:rPr lang="fr-FR" sz="1200" b="0" i="1" kern="1200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𝑡</m:t>
                                </m:r>
                              </m:sub>
                            </m:sSub>
                          </m:num>
                          <m:den>
                            <m:sSub>
                              <m:sSubPr>
                                <m:ctrlPr>
                                  <a:rPr lang="fr-FR" sz="1200" b="0" i="1" kern="1200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fr-FR" sz="1200" b="0" i="1" kern="1200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𝑎</m:t>
                                </m:r>
                              </m:e>
                              <m:sub>
                                <m:r>
                                  <a:rPr lang="fr-FR" sz="1200" b="0" i="1" kern="1200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0</m:t>
                                </m:r>
                                <m:r>
                                  <a:rPr lang="fr-FR" sz="1200" b="0" i="1" kern="1200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𝑡</m:t>
                                </m:r>
                              </m:sub>
                            </m:sSub>
                          </m:den>
                        </m:f>
                      </m:e>
                    </m:d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+(</m:t>
                    </m:r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1</m:t>
                    </m:r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−</m:t>
                    </m:r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𝛾</m:t>
                    </m:r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)</m:t>
                    </m:r>
                    <m:sSub>
                      <m:sSubPr>
                        <m:ctrlP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𝑆</m:t>
                        </m:r>
                      </m:e>
                      <m:sub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𝑡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−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𝑝</m:t>
                        </m:r>
                      </m:sub>
                    </m:sSub>
                  </m:oMath>
                </m:oMathPara>
              </a14:m>
              <a:endParaRPr lang="fr-FR" sz="1100" kern="1200"/>
            </a:p>
          </xdr:txBody>
        </xdr:sp>
      </mc:Choice>
      <mc:Fallback>
        <xdr:sp macro="" textlink="">
          <xdr:nvSpPr>
            <xdr:cNvPr id="5" name="ZoneTexte 4">
              <a:extLst>
                <a:ext uri="{FF2B5EF4-FFF2-40B4-BE49-F238E27FC236}">
                  <a16:creationId xmlns:a16="http://schemas.microsoft.com/office/drawing/2014/main" id="{210DE5B4-9459-01CC-28F4-BAD54063D458}"/>
                </a:ext>
              </a:extLst>
            </xdr:cNvPr>
            <xdr:cNvSpPr txBox="1"/>
          </xdr:nvSpPr>
          <xdr:spPr>
            <a:xfrm>
              <a:off x="902158" y="5002736"/>
              <a:ext cx="2153780" cy="4106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fr-FR" sz="1200" b="0" i="0" kern="1200">
                  <a:latin typeface="Cambria Math" panose="02040503050406030204" pitchFamily="18" charset="0"/>
                </a:rPr>
                <a:t>𝑆_𝑡=</a:t>
              </a:r>
              <a:r>
                <a:rPr lang="fr-FR" sz="1200" b="0" i="0" kern="1200">
                  <a:latin typeface="Cambria Math" panose="02040503050406030204" pitchFamily="18" charset="0"/>
                  <a:ea typeface="Cambria Math" panose="02040503050406030204" pitchFamily="18" charset="0"/>
                </a:rPr>
                <a:t>𝛾(𝑌_𝑡/𝑎_0𝑡 )+(1−𝛾)𝑆_(𝑡−𝑝)</a:t>
              </a:r>
              <a:endParaRPr lang="fr-FR" sz="1100" kern="1200"/>
            </a:p>
          </xdr:txBody>
        </xdr:sp>
      </mc:Fallback>
    </mc:AlternateContent>
    <xdr:clientData/>
  </xdr:oneCellAnchor>
  <xdr:oneCellAnchor>
    <xdr:from>
      <xdr:col>7</xdr:col>
      <xdr:colOff>139830</xdr:colOff>
      <xdr:row>1</xdr:row>
      <xdr:rowOff>96624</xdr:rowOff>
    </xdr:from>
    <xdr:ext cx="1102225" cy="35580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ZoneTexte 5">
              <a:extLst>
                <a:ext uri="{FF2B5EF4-FFF2-40B4-BE49-F238E27FC236}">
                  <a16:creationId xmlns:a16="http://schemas.microsoft.com/office/drawing/2014/main" id="{FF8F15A2-F78B-9D46-A2C1-0E8528CBB218}"/>
                </a:ext>
              </a:extLst>
            </xdr:cNvPr>
            <xdr:cNvSpPr txBox="1"/>
          </xdr:nvSpPr>
          <xdr:spPr>
            <a:xfrm>
              <a:off x="5693789" y="277304"/>
              <a:ext cx="1102225" cy="35580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100" b="0" i="1" kern="1200">
                        <a:latin typeface="Cambria Math" panose="02040503050406030204" pitchFamily="18" charset="0"/>
                      </a:rPr>
                      <m:t>𝑀𝐴𝑃</m:t>
                    </m:r>
                    <m:r>
                      <a:rPr lang="fr-FR" sz="1100" b="0" i="1" kern="1200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fr-FR" sz="1100" b="0" i="1" kern="1200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d>
                          <m:dPr>
                            <m:begChr m:val="|"/>
                            <m:endChr m:val="|"/>
                            <m:ctrlPr>
                              <a:rPr lang="fr-FR" sz="1100" b="0" i="1" kern="1200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sSub>
                              <m:sSubPr>
                                <m:ctrlPr>
                                  <a:rPr lang="fr-FR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fr-FR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𝑌</m:t>
                                </m:r>
                              </m:e>
                              <m:sub>
                                <m:r>
                                  <a:rPr lang="fr-FR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𝑡</m:t>
                                </m:r>
                              </m:sub>
                            </m:sSub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</m:t>
                            </m:r>
                            <m:sSub>
                              <m:sSubPr>
                                <m:ctrlPr>
                                  <a:rPr lang="fr-FR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fr-FR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𝑌𝑝</m:t>
                                </m:r>
                              </m:e>
                              <m:sub>
                                <m:r>
                                  <a:rPr lang="fr-FR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𝑡</m:t>
                                </m:r>
                              </m:sub>
                            </m:sSub>
                          </m:e>
                        </m:d>
                      </m:num>
                      <m:den>
                        <m:sSub>
                          <m:sSubPr>
                            <m:ctrlPr>
                              <a:rPr lang="fr-FR" sz="1100" b="0" i="1" kern="1200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fr-FR" sz="1100" b="0" i="1" kern="1200">
                                <a:latin typeface="Cambria Math" panose="02040503050406030204" pitchFamily="18" charset="0"/>
                              </a:rPr>
                              <m:t>𝑌𝑝</m:t>
                            </m:r>
                          </m:e>
                          <m:sub>
                            <m:r>
                              <a:rPr lang="fr-FR" sz="1100" b="0" i="1" kern="1200">
                                <a:latin typeface="Cambria Math" panose="02040503050406030204" pitchFamily="18" charset="0"/>
                              </a:rPr>
                              <m:t>𝑡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fr-FR" sz="1100" kern="1200"/>
            </a:p>
          </xdr:txBody>
        </xdr:sp>
      </mc:Choice>
      <mc:Fallback>
        <xdr:sp macro="" textlink="">
          <xdr:nvSpPr>
            <xdr:cNvPr id="6" name="ZoneTexte 5">
              <a:extLst>
                <a:ext uri="{FF2B5EF4-FFF2-40B4-BE49-F238E27FC236}">
                  <a16:creationId xmlns:a16="http://schemas.microsoft.com/office/drawing/2014/main" id="{FF8F15A2-F78B-9D46-A2C1-0E8528CBB218}"/>
                </a:ext>
              </a:extLst>
            </xdr:cNvPr>
            <xdr:cNvSpPr txBox="1"/>
          </xdr:nvSpPr>
          <xdr:spPr>
            <a:xfrm>
              <a:off x="5693789" y="277304"/>
              <a:ext cx="1102225" cy="35580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100" b="0" i="0" kern="1200">
                  <a:latin typeface="Cambria Math" panose="02040503050406030204" pitchFamily="18" charset="0"/>
                </a:rPr>
                <a:t>𝑀𝐴𝑃=|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𝑌_𝑡−〖𝑌𝑝〗_𝑡 |</a:t>
              </a:r>
              <a:r>
                <a:rPr lang="fr-FR" sz="1100" b="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/〖</a:t>
              </a:r>
              <a:r>
                <a:rPr lang="fr-FR" sz="1100" b="0" i="0" kern="1200">
                  <a:latin typeface="Cambria Math" panose="02040503050406030204" pitchFamily="18" charset="0"/>
                </a:rPr>
                <a:t>𝑌𝑝〗_𝑡 </a:t>
              </a:r>
              <a:endParaRPr lang="fr-FR" sz="1100" kern="1200"/>
            </a:p>
          </xdr:txBody>
        </xdr:sp>
      </mc:Fallback>
    </mc:AlternateContent>
    <xdr:clientData/>
  </xdr:oneCellAnchor>
  <xdr:oneCellAnchor>
    <xdr:from>
      <xdr:col>7</xdr:col>
      <xdr:colOff>1447799</xdr:colOff>
      <xdr:row>22</xdr:row>
      <xdr:rowOff>86518</xdr:rowOff>
    </xdr:from>
    <xdr:ext cx="4370389" cy="34945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7" name="ZoneTexte 6">
              <a:extLst>
                <a:ext uri="{FF2B5EF4-FFF2-40B4-BE49-F238E27FC236}">
                  <a16:creationId xmlns:a16="http://schemas.microsoft.com/office/drawing/2014/main" id="{4B9145C7-06A1-0B2E-1029-7F33E2133DF6}"/>
                </a:ext>
              </a:extLst>
            </xdr:cNvPr>
            <xdr:cNvSpPr txBox="1"/>
          </xdr:nvSpPr>
          <xdr:spPr>
            <a:xfrm>
              <a:off x="7004049" y="4047331"/>
              <a:ext cx="4370389" cy="34945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20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200" b="0" i="1" kern="1200">
                            <a:latin typeface="Cambria Math" panose="02040503050406030204" pitchFamily="18" charset="0"/>
                          </a:rPr>
                          <m:t>𝑎</m:t>
                        </m:r>
                      </m:e>
                      <m:sub>
                        <m:r>
                          <a:rPr lang="fr-FR" sz="1200" b="0" i="1" kern="1200">
                            <a:latin typeface="Cambria Math" panose="02040503050406030204" pitchFamily="18" charset="0"/>
                          </a:rPr>
                          <m:t>00</m:t>
                        </m:r>
                      </m:sub>
                    </m:sSub>
                    <m:r>
                      <a:rPr lang="fr-FR" sz="1200" b="0" i="1" kern="1200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fr-FR" sz="1200" b="0" i="1" kern="1200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fr-FR" sz="1200" b="0" i="1" kern="1200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fr-FR" sz="1200" b="0" i="1" kern="1200">
                                <a:latin typeface="Cambria Math" panose="02040503050406030204" pitchFamily="18" charset="0"/>
                              </a:rPr>
                              <m:t>𝑌</m:t>
                            </m:r>
                          </m:e>
                          <m:sub>
                            <m:r>
                              <a:rPr lang="fr-FR" sz="1200" b="0" i="1" kern="1200">
                                <a:latin typeface="Cambria Math" panose="02040503050406030204" pitchFamily="18" charset="0"/>
                              </a:rPr>
                              <m:t>𝑡</m:t>
                            </m:r>
                          </m:sub>
                        </m:sSub>
                      </m:num>
                      <m:den>
                        <m:r>
                          <a:rPr lang="fr-FR" sz="1200" b="0" i="1" kern="1200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650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,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41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+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671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,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92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+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666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,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42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+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665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,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26</m:t>
                        </m:r>
                      </m:num>
                      <m:den>
                        <m:r>
                          <a:rPr lang="fr-FR" sz="1200" b="0" i="1" kern="120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4</m:t>
                        </m:r>
                      </m:den>
                    </m:f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663</m:t>
                    </m:r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,</m:t>
                    </m:r>
                    <m:r>
                      <a:rPr lang="fr-FR" sz="1200" b="0" i="1" kern="12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5025</m:t>
                    </m:r>
                  </m:oMath>
                </m:oMathPara>
              </a14:m>
              <a:endParaRPr lang="fr-FR" sz="1100" kern="1200"/>
            </a:p>
          </xdr:txBody>
        </xdr:sp>
      </mc:Choice>
      <mc:Fallback>
        <xdr:sp macro="" textlink="">
          <xdr:nvSpPr>
            <xdr:cNvPr id="7" name="ZoneTexte 6">
              <a:extLst>
                <a:ext uri="{FF2B5EF4-FFF2-40B4-BE49-F238E27FC236}">
                  <a16:creationId xmlns:a16="http://schemas.microsoft.com/office/drawing/2014/main" id="{4B9145C7-06A1-0B2E-1029-7F33E2133DF6}"/>
                </a:ext>
              </a:extLst>
            </xdr:cNvPr>
            <xdr:cNvSpPr txBox="1"/>
          </xdr:nvSpPr>
          <xdr:spPr>
            <a:xfrm>
              <a:off x="7004049" y="4047331"/>
              <a:ext cx="4370389" cy="34945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fr-FR" sz="1200" b="0" i="0" kern="1200">
                  <a:latin typeface="Cambria Math" panose="02040503050406030204" pitchFamily="18" charset="0"/>
                </a:rPr>
                <a:t>𝑎_00=𝑌_𝑡/4</a:t>
              </a:r>
              <a:r>
                <a:rPr lang="fr-FR" sz="1200" b="0" i="0" kern="1200">
                  <a:latin typeface="Cambria Math" panose="02040503050406030204" pitchFamily="18" charset="0"/>
                  <a:ea typeface="Cambria Math" panose="02040503050406030204" pitchFamily="18" charset="0"/>
                </a:rPr>
                <a:t>=(650,41+671,92+666,42+665,26)/4=663,5025</a:t>
              </a:r>
              <a:endParaRPr lang="fr-FR" sz="1100" kern="1200"/>
            </a:p>
          </xdr:txBody>
        </xdr:sp>
      </mc:Fallback>
    </mc:AlternateContent>
    <xdr:clientData/>
  </xdr:oneCellAnchor>
  <xdr:oneCellAnchor>
    <xdr:from>
      <xdr:col>8</xdr:col>
      <xdr:colOff>217486</xdr:colOff>
      <xdr:row>23</xdr:row>
      <xdr:rowOff>78581</xdr:rowOff>
    </xdr:from>
    <xdr:ext cx="539122" cy="18787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8" name="ZoneTexte 7">
              <a:extLst>
                <a:ext uri="{FF2B5EF4-FFF2-40B4-BE49-F238E27FC236}">
                  <a16:creationId xmlns:a16="http://schemas.microsoft.com/office/drawing/2014/main" id="{F86FA825-A955-F959-5A93-CD5AE64BA848}"/>
                </a:ext>
              </a:extLst>
            </xdr:cNvPr>
            <xdr:cNvSpPr txBox="1"/>
          </xdr:nvSpPr>
          <xdr:spPr>
            <a:xfrm>
              <a:off x="7289799" y="4483894"/>
              <a:ext cx="539122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20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200" b="0" i="1" kern="1200">
                            <a:latin typeface="Cambria Math" panose="02040503050406030204" pitchFamily="18" charset="0"/>
                          </a:rPr>
                          <m:t>𝑎</m:t>
                        </m:r>
                      </m:e>
                      <m:sub>
                        <m:r>
                          <a:rPr lang="fr-FR" sz="1200" b="0" i="1" kern="1200">
                            <a:latin typeface="Cambria Math" panose="02040503050406030204" pitchFamily="18" charset="0"/>
                          </a:rPr>
                          <m:t>10</m:t>
                        </m:r>
                      </m:sub>
                    </m:sSub>
                    <m:r>
                      <a:rPr lang="fr-FR" sz="1200" b="0" i="1" kern="1200">
                        <a:latin typeface="Cambria Math" panose="02040503050406030204" pitchFamily="18" charset="0"/>
                      </a:rPr>
                      <m:t>=</m:t>
                    </m:r>
                    <m:r>
                      <a:rPr lang="fr-FR" sz="1200" b="0" i="1" kern="1200">
                        <a:latin typeface="Cambria Math" panose="02040503050406030204" pitchFamily="18" charset="0"/>
                      </a:rPr>
                      <m:t>0</m:t>
                    </m:r>
                  </m:oMath>
                </m:oMathPara>
              </a14:m>
              <a:endParaRPr lang="fr-FR" sz="1100" kern="1200"/>
            </a:p>
          </xdr:txBody>
        </xdr:sp>
      </mc:Choice>
      <mc:Fallback>
        <xdr:sp macro="" textlink="">
          <xdr:nvSpPr>
            <xdr:cNvPr id="8" name="ZoneTexte 7">
              <a:extLst>
                <a:ext uri="{FF2B5EF4-FFF2-40B4-BE49-F238E27FC236}">
                  <a16:creationId xmlns:a16="http://schemas.microsoft.com/office/drawing/2014/main" id="{F86FA825-A955-F959-5A93-CD5AE64BA848}"/>
                </a:ext>
              </a:extLst>
            </xdr:cNvPr>
            <xdr:cNvSpPr txBox="1"/>
          </xdr:nvSpPr>
          <xdr:spPr>
            <a:xfrm>
              <a:off x="7289799" y="4483894"/>
              <a:ext cx="539122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200" b="0" i="0" kern="1200">
                  <a:latin typeface="Cambria Math" panose="02040503050406030204" pitchFamily="18" charset="0"/>
                </a:rPr>
                <a:t>𝑎_10=0</a:t>
              </a:r>
              <a:endParaRPr lang="fr-FR" sz="1100" kern="1200"/>
            </a:p>
          </xdr:txBody>
        </xdr:sp>
      </mc:Fallback>
    </mc:AlternateContent>
    <xdr:clientData/>
  </xdr:oneCellAnchor>
  <xdr:oneCellAnchor>
    <xdr:from>
      <xdr:col>9</xdr:col>
      <xdr:colOff>106363</xdr:colOff>
      <xdr:row>23</xdr:row>
      <xdr:rowOff>15081</xdr:rowOff>
    </xdr:from>
    <xdr:ext cx="652358" cy="34932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9" name="ZoneTexte 8">
              <a:extLst>
                <a:ext uri="{FF2B5EF4-FFF2-40B4-BE49-F238E27FC236}">
                  <a16:creationId xmlns:a16="http://schemas.microsoft.com/office/drawing/2014/main" id="{D9E73A1F-5D0C-D18D-6B39-44F492D5383F}"/>
                </a:ext>
              </a:extLst>
            </xdr:cNvPr>
            <xdr:cNvSpPr txBox="1"/>
          </xdr:nvSpPr>
          <xdr:spPr>
            <a:xfrm>
              <a:off x="7972426" y="4420394"/>
              <a:ext cx="652358" cy="34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20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200" b="0" i="1" kern="1200">
                            <a:latin typeface="Cambria Math" panose="02040503050406030204" pitchFamily="18" charset="0"/>
                          </a:rPr>
                          <m:t>𝑆</m:t>
                        </m:r>
                      </m:e>
                      <m:sub>
                        <m:r>
                          <a:rPr lang="fr-FR" sz="12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fr-FR" sz="1200" b="0" i="1" kern="1200">
                            <a:latin typeface="Cambria Math" panose="02040503050406030204" pitchFamily="18" charset="0"/>
                          </a:rPr>
                          <m:t>𝑃</m:t>
                        </m:r>
                      </m:sub>
                    </m:sSub>
                    <m:r>
                      <a:rPr lang="fr-FR" sz="1200" b="0" i="1" kern="1200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fr-FR" sz="1200" b="0" i="1" kern="1200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fr-FR" sz="1200" b="0" i="1" kern="1200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fr-FR" sz="1200" b="0" i="1" kern="1200">
                                <a:latin typeface="Cambria Math" panose="02040503050406030204" pitchFamily="18" charset="0"/>
                              </a:rPr>
                              <m:t>𝑌</m:t>
                            </m:r>
                          </m:e>
                          <m:sub>
                            <m:r>
                              <a:rPr lang="fr-FR" sz="1200" b="0" i="1" kern="1200">
                                <a:latin typeface="Cambria Math" panose="02040503050406030204" pitchFamily="18" charset="0"/>
                              </a:rPr>
                              <m:t>𝑡</m:t>
                            </m:r>
                          </m:sub>
                        </m:sSub>
                      </m:num>
                      <m:den>
                        <m:acc>
                          <m:accPr>
                            <m:chr m:val="̅"/>
                            <m:ctrlPr>
                              <a:rPr lang="fr-FR" sz="1200" b="0" i="1" kern="1200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200" b="0" i="1" kern="1200">
                                <a:latin typeface="Cambria Math" panose="02040503050406030204" pitchFamily="18" charset="0"/>
                              </a:rPr>
                              <m:t>𝑌</m:t>
                            </m:r>
                          </m:e>
                        </m:acc>
                      </m:den>
                    </m:f>
                  </m:oMath>
                </m:oMathPara>
              </a14:m>
              <a:endParaRPr lang="fr-FR" sz="1100" kern="1200"/>
            </a:p>
          </xdr:txBody>
        </xdr:sp>
      </mc:Choice>
      <mc:Fallback>
        <xdr:sp macro="" textlink="">
          <xdr:nvSpPr>
            <xdr:cNvPr id="9" name="ZoneTexte 8">
              <a:extLst>
                <a:ext uri="{FF2B5EF4-FFF2-40B4-BE49-F238E27FC236}">
                  <a16:creationId xmlns:a16="http://schemas.microsoft.com/office/drawing/2014/main" id="{D9E73A1F-5D0C-D18D-6B39-44F492D5383F}"/>
                </a:ext>
              </a:extLst>
            </xdr:cNvPr>
            <xdr:cNvSpPr txBox="1"/>
          </xdr:nvSpPr>
          <xdr:spPr>
            <a:xfrm>
              <a:off x="7972426" y="4420394"/>
              <a:ext cx="652358" cy="3493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200" b="0" i="0" kern="1200">
                  <a:latin typeface="Cambria Math" panose="02040503050406030204" pitchFamily="18" charset="0"/>
                </a:rPr>
                <a:t>𝑆_(𝑡−𝑃)=𝑌_𝑡/𝑌 ̅ </a:t>
              </a:r>
              <a:endParaRPr lang="fr-FR" sz="1100" kern="1200"/>
            </a:p>
          </xdr:txBody>
        </xdr:sp>
      </mc:Fallback>
    </mc:AlternateContent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160020</xdr:colOff>
      <xdr:row>0</xdr:row>
      <xdr:rowOff>179070</xdr:rowOff>
    </xdr:from>
    <xdr:ext cx="457112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ZoneTexte 9">
              <a:extLst>
                <a:ext uri="{FF2B5EF4-FFF2-40B4-BE49-F238E27FC236}">
                  <a16:creationId xmlns:a16="http://schemas.microsoft.com/office/drawing/2014/main" id="{2FAEF57D-6F59-4358-9022-65C74FD681CD}"/>
                </a:ext>
              </a:extLst>
            </xdr:cNvPr>
            <xdr:cNvSpPr txBox="1"/>
          </xdr:nvSpPr>
          <xdr:spPr>
            <a:xfrm>
              <a:off x="2537460" y="179070"/>
              <a:ext cx="457112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10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fr-FR" sz="1100" b="0" i="1" kern="1200">
                        <a:latin typeface="Cambria Math" panose="02040503050406030204" pitchFamily="18" charset="0"/>
                      </a:rPr>
                      <m:t>−</m:t>
                    </m:r>
                    <m:sSub>
                      <m:sSubPr>
                        <m:ctrlPr>
                          <a:rPr lang="fr-FR" sz="1100" b="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̅"/>
                            <m:ctrlPr>
                              <a:rPr lang="fr-FR" sz="1100" b="0" i="1" kern="1200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100" b="0" i="1" kern="1200">
                                <a:latin typeface="Cambria Math" panose="02040503050406030204" pitchFamily="18" charset="0"/>
                              </a:rPr>
                              <m:t>𝑦</m:t>
                            </m:r>
                          </m:e>
                        </m:acc>
                      </m:e>
                      <m:sub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</m:oMath>
                </m:oMathPara>
              </a14:m>
              <a:endParaRPr lang="fr-FR" sz="1100" kern="1200"/>
            </a:p>
          </xdr:txBody>
        </xdr:sp>
      </mc:Choice>
      <mc:Fallback xmlns="">
        <xdr:sp macro="" textlink="">
          <xdr:nvSpPr>
            <xdr:cNvPr id="10" name="ZoneTexte 9">
              <a:extLst>
                <a:ext uri="{FF2B5EF4-FFF2-40B4-BE49-F238E27FC236}">
                  <a16:creationId xmlns:a16="http://schemas.microsoft.com/office/drawing/2014/main" id="{2FAEF57D-6F59-4358-9022-65C74FD681CD}"/>
                </a:ext>
              </a:extLst>
            </xdr:cNvPr>
            <xdr:cNvSpPr txBox="1"/>
          </xdr:nvSpPr>
          <xdr:spPr>
            <a:xfrm>
              <a:off x="2537460" y="179070"/>
              <a:ext cx="457112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100" b="0" i="0" kern="1200">
                  <a:latin typeface="Cambria Math" panose="02040503050406030204" pitchFamily="18" charset="0"/>
                </a:rPr>
                <a:t>𝑦_𝑡−𝑦 ̅_𝑡</a:t>
              </a:r>
              <a:endParaRPr lang="fr-FR" sz="1100" kern="1200"/>
            </a:p>
          </xdr:txBody>
        </xdr:sp>
      </mc:Fallback>
    </mc:AlternateContent>
    <xdr:clientData/>
  </xdr:oneCellAnchor>
  <xdr:oneCellAnchor>
    <xdr:from>
      <xdr:col>4</xdr:col>
      <xdr:colOff>53340</xdr:colOff>
      <xdr:row>0</xdr:row>
      <xdr:rowOff>171450</xdr:rowOff>
    </xdr:from>
    <xdr:ext cx="726033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ZoneTexte 10">
              <a:extLst>
                <a:ext uri="{FF2B5EF4-FFF2-40B4-BE49-F238E27FC236}">
                  <a16:creationId xmlns:a16="http://schemas.microsoft.com/office/drawing/2014/main" id="{98F9D3CD-8F48-4539-98E3-8E9E96D49877}"/>
                </a:ext>
              </a:extLst>
            </xdr:cNvPr>
            <xdr:cNvSpPr txBox="1"/>
          </xdr:nvSpPr>
          <xdr:spPr>
            <a:xfrm>
              <a:off x="3223260" y="171450"/>
              <a:ext cx="726033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10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  <m:r>
                      <a:rPr lang="fr-FR" sz="1100" b="0" i="1" kern="1200">
                        <a:latin typeface="Cambria Math" panose="02040503050406030204" pitchFamily="18" charset="0"/>
                      </a:rPr>
                      <m:t>−</m:t>
                    </m:r>
                    <m:sSub>
                      <m:sSubPr>
                        <m:ctrlPr>
                          <a:rPr lang="fr-FR" sz="1100" b="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̅"/>
                            <m:ctrlPr>
                              <a:rPr lang="fr-FR" sz="1100" b="0" i="1" kern="1200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100" b="0" i="1" kern="1200">
                                <a:latin typeface="Cambria Math" panose="02040503050406030204" pitchFamily="18" charset="0"/>
                              </a:rPr>
                              <m:t>𝑦</m:t>
                            </m:r>
                          </m:e>
                        </m:acc>
                      </m:e>
                      <m:sub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</m:oMath>
                </m:oMathPara>
              </a14:m>
              <a:endParaRPr lang="fr-FR" sz="1100" kern="1200"/>
            </a:p>
          </xdr:txBody>
        </xdr:sp>
      </mc:Choice>
      <mc:Fallback xmlns="">
        <xdr:sp macro="" textlink="">
          <xdr:nvSpPr>
            <xdr:cNvPr id="11" name="ZoneTexte 10">
              <a:extLst>
                <a:ext uri="{FF2B5EF4-FFF2-40B4-BE49-F238E27FC236}">
                  <a16:creationId xmlns:a16="http://schemas.microsoft.com/office/drawing/2014/main" id="{98F9D3CD-8F48-4539-98E3-8E9E96D49877}"/>
                </a:ext>
              </a:extLst>
            </xdr:cNvPr>
            <xdr:cNvSpPr txBox="1"/>
          </xdr:nvSpPr>
          <xdr:spPr>
            <a:xfrm>
              <a:off x="3223260" y="171450"/>
              <a:ext cx="726033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100" b="0" i="0" kern="1200">
                  <a:latin typeface="Cambria Math" panose="02040503050406030204" pitchFamily="18" charset="0"/>
                </a:rPr>
                <a:t>𝑦_(𝑡−1)−𝑦 ̅_(𝑡−1)</a:t>
              </a:r>
              <a:endParaRPr lang="fr-FR" sz="1100" kern="1200"/>
            </a:p>
          </xdr:txBody>
        </xdr:sp>
      </mc:Fallback>
    </mc:AlternateContent>
    <xdr:clientData/>
  </xdr:oneCellAnchor>
  <xdr:oneCellAnchor>
    <xdr:from>
      <xdr:col>5</xdr:col>
      <xdr:colOff>198120</xdr:colOff>
      <xdr:row>0</xdr:row>
      <xdr:rowOff>179070</xdr:rowOff>
    </xdr:from>
    <xdr:ext cx="1385444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ZoneTexte 11">
              <a:extLst>
                <a:ext uri="{FF2B5EF4-FFF2-40B4-BE49-F238E27FC236}">
                  <a16:creationId xmlns:a16="http://schemas.microsoft.com/office/drawing/2014/main" id="{11CC6F34-3253-4677-A8B2-A84FE7D69892}"/>
                </a:ext>
              </a:extLst>
            </xdr:cNvPr>
            <xdr:cNvSpPr txBox="1"/>
          </xdr:nvSpPr>
          <xdr:spPr>
            <a:xfrm>
              <a:off x="4160520" y="179070"/>
              <a:ext cx="138544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100" b="0" i="1" kern="1200">
                        <a:latin typeface="Cambria Math" panose="02040503050406030204" pitchFamily="18" charset="0"/>
                      </a:rPr>
                      <m:t>(</m:t>
                    </m:r>
                    <m:sSub>
                      <m:sSubPr>
                        <m:ctrlPr>
                          <a:rPr lang="fr-FR" sz="1100" b="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fr-FR" sz="1100" b="0" i="1" kern="1200">
                        <a:latin typeface="Cambria Math" panose="02040503050406030204" pitchFamily="18" charset="0"/>
                      </a:rPr>
                      <m:t>−</m:t>
                    </m:r>
                    <m:sSub>
                      <m:sSubPr>
                        <m:ctrlPr>
                          <a:rPr lang="fr-FR" sz="1100" b="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̅"/>
                            <m:ctrlPr>
                              <a:rPr lang="fr-FR" sz="1100" b="0" i="1" kern="1200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100" b="0" i="1" kern="1200">
                                <a:latin typeface="Cambria Math" panose="02040503050406030204" pitchFamily="18" charset="0"/>
                              </a:rPr>
                              <m:t>𝑦</m:t>
                            </m:r>
                          </m:e>
                        </m:acc>
                      </m:e>
                      <m:sub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fr-FR" sz="1100" b="0" i="1" kern="1200">
                        <a:latin typeface="Cambria Math" panose="02040503050406030204" pitchFamily="18" charset="0"/>
                      </a:rPr>
                      <m:t>)(</m:t>
                    </m:r>
                    <m:sSub>
                      <m:sSubPr>
                        <m:ctrlPr>
                          <a:rPr lang="fr-FR" sz="1100" b="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  <m:r>
                      <a:rPr lang="fr-FR" sz="1100" b="0" i="1" kern="1200">
                        <a:latin typeface="Cambria Math" panose="02040503050406030204" pitchFamily="18" charset="0"/>
                      </a:rPr>
                      <m:t>−</m:t>
                    </m:r>
                    <m:sSub>
                      <m:sSubPr>
                        <m:ctrlPr>
                          <a:rPr lang="fr-FR" sz="1100" b="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̅"/>
                            <m:ctrlPr>
                              <a:rPr lang="fr-FR" sz="1100" b="0" i="1" kern="1200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100" b="0" i="1" kern="1200">
                                <a:latin typeface="Cambria Math" panose="02040503050406030204" pitchFamily="18" charset="0"/>
                              </a:rPr>
                              <m:t>𝑦</m:t>
                            </m:r>
                          </m:e>
                        </m:acc>
                      </m:e>
                      <m:sub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  <m:r>
                      <a:rPr lang="fr-FR" sz="1100" b="0" i="1" kern="1200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fr-FR" sz="1100" kern="1200"/>
            </a:p>
          </xdr:txBody>
        </xdr:sp>
      </mc:Choice>
      <mc:Fallback xmlns="">
        <xdr:sp macro="" textlink="">
          <xdr:nvSpPr>
            <xdr:cNvPr id="12" name="ZoneTexte 11">
              <a:extLst>
                <a:ext uri="{FF2B5EF4-FFF2-40B4-BE49-F238E27FC236}">
                  <a16:creationId xmlns:a16="http://schemas.microsoft.com/office/drawing/2014/main" id="{11CC6F34-3253-4677-A8B2-A84FE7D69892}"/>
                </a:ext>
              </a:extLst>
            </xdr:cNvPr>
            <xdr:cNvSpPr txBox="1"/>
          </xdr:nvSpPr>
          <xdr:spPr>
            <a:xfrm>
              <a:off x="4160520" y="179070"/>
              <a:ext cx="138544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100" b="0" i="0" kern="1200">
                  <a:latin typeface="Cambria Math" panose="02040503050406030204" pitchFamily="18" charset="0"/>
                </a:rPr>
                <a:t>(𝑦_𝑡−𝑦 ̅_𝑡)(𝑦_(𝑡−1)−𝑦 ̅_(𝑡−1))</a:t>
              </a:r>
              <a:endParaRPr lang="fr-FR" sz="1100" kern="1200"/>
            </a:p>
          </xdr:txBody>
        </xdr:sp>
      </mc:Fallback>
    </mc:AlternateContent>
    <xdr:clientData/>
  </xdr:oneCellAnchor>
  <xdr:oneCellAnchor>
    <xdr:from>
      <xdr:col>6</xdr:col>
      <xdr:colOff>327044</xdr:colOff>
      <xdr:row>0</xdr:row>
      <xdr:rowOff>178839</xdr:rowOff>
    </xdr:from>
    <xdr:ext cx="671466" cy="17536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ZoneTexte 12">
              <a:extLst>
                <a:ext uri="{FF2B5EF4-FFF2-40B4-BE49-F238E27FC236}">
                  <a16:creationId xmlns:a16="http://schemas.microsoft.com/office/drawing/2014/main" id="{579ED10D-358D-429E-82F9-59DA0D02FA10}"/>
                </a:ext>
              </a:extLst>
            </xdr:cNvPr>
            <xdr:cNvSpPr txBox="1"/>
          </xdr:nvSpPr>
          <xdr:spPr>
            <a:xfrm>
              <a:off x="5935364" y="178839"/>
              <a:ext cx="671466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fr-FR" sz="1100" b="0" i="1" kern="1200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(</m:t>
                        </m:r>
                        <m:sSub>
                          <m:sSubPr>
                            <m:ctrlP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𝑦</m:t>
                            </m:r>
                          </m:e>
                          <m:sub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𝑡</m:t>
                            </m:r>
                          </m:sub>
                        </m:sSub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sSub>
                          <m:sSubPr>
                            <m:ctrlP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acc>
                              <m:accPr>
                                <m:chr m:val="̅"/>
                                <m:ctrlPr>
                                  <a:rPr lang="fr-FR" sz="1100" b="0" i="1" kern="1200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accPr>
                              <m:e>
                                <m:r>
                                  <a:rPr lang="fr-FR" sz="1100" b="0" i="1" kern="1200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𝑦</m:t>
                                </m:r>
                              </m:e>
                            </m:acc>
                          </m:e>
                          <m:sub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𝑡</m:t>
                            </m:r>
                          </m:sub>
                        </m:sSub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)</m:t>
                        </m:r>
                        <m:r>
                          <m:rPr>
                            <m:nor/>
                          </m:rPr>
                          <a:rPr lang="fr-FR">
                            <a:effectLst/>
                          </a:rPr>
                          <m:t> </m:t>
                        </m:r>
                      </m:e>
                      <m:sup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lang="fr-FR" sz="1100" kern="1200"/>
            </a:p>
          </xdr:txBody>
        </xdr:sp>
      </mc:Choice>
      <mc:Fallback xmlns="">
        <xdr:sp macro="" textlink="">
          <xdr:nvSpPr>
            <xdr:cNvPr id="13" name="ZoneTexte 12">
              <a:extLst>
                <a:ext uri="{FF2B5EF4-FFF2-40B4-BE49-F238E27FC236}">
                  <a16:creationId xmlns:a16="http://schemas.microsoft.com/office/drawing/2014/main" id="{579ED10D-358D-429E-82F9-59DA0D02FA10}"/>
                </a:ext>
              </a:extLst>
            </xdr:cNvPr>
            <xdr:cNvSpPr txBox="1"/>
          </xdr:nvSpPr>
          <xdr:spPr>
            <a:xfrm>
              <a:off x="5935364" y="178839"/>
              <a:ext cx="671466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100" b="0" i="0" kern="1200">
                  <a:latin typeface="Cambria Math" panose="02040503050406030204" pitchFamily="18" charset="0"/>
                </a:rPr>
                <a:t>〖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(𝑦_𝑡−</a:t>
              </a:r>
              <a:r>
                <a:rPr lang="fr-FR" sz="1100" b="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𝑦 ̅_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𝑡)"</a:t>
              </a:r>
              <a:r>
                <a:rPr lang="fr-FR" i="0">
                  <a:effectLst/>
                </a:rPr>
                <a:t> </a:t>
              </a:r>
              <a:r>
                <a:rPr lang="fr-FR" i="0">
                  <a:effectLst/>
                  <a:latin typeface="Cambria Math" panose="02040503050406030204" pitchFamily="18" charset="0"/>
                </a:rPr>
                <a:t>" </a:t>
              </a:r>
              <a:r>
                <a:rPr lang="fr-FR" sz="1100" b="0" i="0" kern="1200">
                  <a:effectLst/>
                  <a:latin typeface="Cambria Math" panose="02040503050406030204" pitchFamily="18" charset="0"/>
                </a:rPr>
                <a:t>〗^</a:t>
              </a:r>
              <a:r>
                <a:rPr lang="fr-FR" sz="1100" b="0" i="0" kern="1200">
                  <a:latin typeface="Cambria Math" panose="02040503050406030204" pitchFamily="18" charset="0"/>
                </a:rPr>
                <a:t>2</a:t>
              </a:r>
              <a:endParaRPr lang="fr-FR" sz="1100" kern="1200"/>
            </a:p>
          </xdr:txBody>
        </xdr:sp>
      </mc:Fallback>
    </mc:AlternateContent>
    <xdr:clientData/>
  </xdr:oneCellAnchor>
  <xdr:oneCellAnchor>
    <xdr:from>
      <xdr:col>7</xdr:col>
      <xdr:colOff>15395</xdr:colOff>
      <xdr:row>0</xdr:row>
      <xdr:rowOff>169333</xdr:rowOff>
    </xdr:from>
    <xdr:ext cx="940386" cy="17536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ZoneTexte 13">
              <a:extLst>
                <a:ext uri="{FF2B5EF4-FFF2-40B4-BE49-F238E27FC236}">
                  <a16:creationId xmlns:a16="http://schemas.microsoft.com/office/drawing/2014/main" id="{DC43F4A6-42B5-4859-9434-DB6208FA0689}"/>
                </a:ext>
              </a:extLst>
            </xdr:cNvPr>
            <xdr:cNvSpPr txBox="1"/>
          </xdr:nvSpPr>
          <xdr:spPr>
            <a:xfrm>
              <a:off x="6568595" y="169333"/>
              <a:ext cx="940386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fr-FR" sz="1100" b="0" i="1" kern="1200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(</m:t>
                        </m:r>
                        <m:sSub>
                          <m:sSubPr>
                            <m:ctrlP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𝑦</m:t>
                            </m:r>
                          </m:e>
                          <m:sub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𝑡</m:t>
                            </m:r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</m:t>
                            </m:r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1</m:t>
                            </m:r>
                          </m:sub>
                        </m:sSub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sSub>
                          <m:sSubPr>
                            <m:ctrlP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acc>
                              <m:accPr>
                                <m:chr m:val="̅"/>
                                <m:ctrlPr>
                                  <a:rPr lang="fr-FR" sz="1100" b="0" i="1" kern="1200">
                                    <a:latin typeface="Cambria Math" panose="02040503050406030204" pitchFamily="18" charset="0"/>
                                  </a:rPr>
                                </m:ctrlPr>
                              </m:accPr>
                              <m:e>
                                <m:r>
                                  <a:rPr lang="fr-FR" sz="1100" b="0" i="1" kern="1200">
                                    <a:latin typeface="Cambria Math" panose="02040503050406030204" pitchFamily="18" charset="0"/>
                                  </a:rPr>
                                  <m:t>𝑦</m:t>
                                </m:r>
                              </m:e>
                            </m:acc>
                          </m:e>
                          <m:sub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𝑡</m:t>
                            </m:r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</m:t>
                            </m:r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1</m:t>
                            </m:r>
                          </m:sub>
                        </m:sSub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)</m:t>
                        </m:r>
                        <m:r>
                          <m:rPr>
                            <m:nor/>
                          </m:rPr>
                          <a:rPr lang="fr-FR">
                            <a:effectLst/>
                          </a:rPr>
                          <m:t> </m:t>
                        </m:r>
                      </m:e>
                      <m:sup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lang="fr-FR" sz="1100" kern="1200"/>
            </a:p>
          </xdr:txBody>
        </xdr:sp>
      </mc:Choice>
      <mc:Fallback xmlns="">
        <xdr:sp macro="" textlink="">
          <xdr:nvSpPr>
            <xdr:cNvPr id="14" name="ZoneTexte 13">
              <a:extLst>
                <a:ext uri="{FF2B5EF4-FFF2-40B4-BE49-F238E27FC236}">
                  <a16:creationId xmlns:a16="http://schemas.microsoft.com/office/drawing/2014/main" id="{DC43F4A6-42B5-4859-9434-DB6208FA0689}"/>
                </a:ext>
              </a:extLst>
            </xdr:cNvPr>
            <xdr:cNvSpPr txBox="1"/>
          </xdr:nvSpPr>
          <xdr:spPr>
            <a:xfrm>
              <a:off x="6568595" y="169333"/>
              <a:ext cx="940386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100" b="0" i="0" kern="1200">
                  <a:latin typeface="Cambria Math" panose="02040503050406030204" pitchFamily="18" charset="0"/>
                </a:rPr>
                <a:t>〖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(𝑦_(𝑡−1)−</a:t>
              </a:r>
              <a:r>
                <a:rPr lang="fr-FR" sz="1100" b="0" i="0" kern="1200">
                  <a:latin typeface="Cambria Math" panose="02040503050406030204" pitchFamily="18" charset="0"/>
                </a:rPr>
                <a:t>𝑦 ̅</a:t>
              </a:r>
              <a:r>
                <a:rPr lang="fr-FR" sz="1100" b="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_(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𝑡−1))"</a:t>
              </a:r>
              <a:r>
                <a:rPr lang="fr-FR" i="0">
                  <a:effectLst/>
                </a:rPr>
                <a:t> </a:t>
              </a:r>
              <a:r>
                <a:rPr lang="fr-FR" i="0">
                  <a:effectLst/>
                  <a:latin typeface="Cambria Math" panose="02040503050406030204" pitchFamily="18" charset="0"/>
                </a:rPr>
                <a:t>" </a:t>
              </a:r>
              <a:r>
                <a:rPr lang="fr-FR" sz="1100" b="0" i="0" kern="1200">
                  <a:effectLst/>
                  <a:latin typeface="Cambria Math" panose="02040503050406030204" pitchFamily="18" charset="0"/>
                </a:rPr>
                <a:t>〗^</a:t>
              </a:r>
              <a:r>
                <a:rPr lang="fr-FR" sz="1100" b="0" i="0" kern="1200">
                  <a:latin typeface="Cambria Math" panose="02040503050406030204" pitchFamily="18" charset="0"/>
                </a:rPr>
                <a:t>2</a:t>
              </a:r>
              <a:endParaRPr lang="fr-FR" sz="1100" kern="1200"/>
            </a:p>
          </xdr:txBody>
        </xdr:sp>
      </mc:Fallback>
    </mc:AlternateContent>
    <xdr:clientData/>
  </xdr:oneCellAnchor>
  <xdr:oneCellAnchor>
    <xdr:from>
      <xdr:col>1</xdr:col>
      <xdr:colOff>335587</xdr:colOff>
      <xdr:row>1</xdr:row>
      <xdr:rowOff>16163</xdr:rowOff>
    </xdr:from>
    <xdr:ext cx="160429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5" name="ZoneTexte 14">
              <a:extLst>
                <a:ext uri="{FF2B5EF4-FFF2-40B4-BE49-F238E27FC236}">
                  <a16:creationId xmlns:a16="http://schemas.microsoft.com/office/drawing/2014/main" id="{50FF209B-2E76-4CDA-A8F8-9FF9F786C0A2}"/>
                </a:ext>
              </a:extLst>
            </xdr:cNvPr>
            <xdr:cNvSpPr txBox="1"/>
          </xdr:nvSpPr>
          <xdr:spPr>
            <a:xfrm>
              <a:off x="1128067" y="199043"/>
              <a:ext cx="160429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10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</m:oMath>
                </m:oMathPara>
              </a14:m>
              <a:endParaRPr lang="fr-FR" sz="1100" kern="1200"/>
            </a:p>
          </xdr:txBody>
        </xdr:sp>
      </mc:Choice>
      <mc:Fallback xmlns="">
        <xdr:sp macro="" textlink="">
          <xdr:nvSpPr>
            <xdr:cNvPr id="15" name="ZoneTexte 14">
              <a:extLst>
                <a:ext uri="{FF2B5EF4-FFF2-40B4-BE49-F238E27FC236}">
                  <a16:creationId xmlns:a16="http://schemas.microsoft.com/office/drawing/2014/main" id="{50FF209B-2E76-4CDA-A8F8-9FF9F786C0A2}"/>
                </a:ext>
              </a:extLst>
            </xdr:cNvPr>
            <xdr:cNvSpPr txBox="1"/>
          </xdr:nvSpPr>
          <xdr:spPr>
            <a:xfrm>
              <a:off x="1128067" y="199043"/>
              <a:ext cx="160429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100" b="0" i="0" kern="1200">
                  <a:latin typeface="Cambria Math" panose="02040503050406030204" pitchFamily="18" charset="0"/>
                </a:rPr>
                <a:t>𝑦_𝑡</a:t>
              </a:r>
              <a:endParaRPr lang="fr-FR" sz="1100" kern="1200"/>
            </a:p>
          </xdr:txBody>
        </xdr:sp>
      </mc:Fallback>
    </mc:AlternateContent>
    <xdr:clientData/>
  </xdr:oneCellAnchor>
  <xdr:oneCellAnchor>
    <xdr:from>
      <xdr:col>2</xdr:col>
      <xdr:colOff>123151</xdr:colOff>
      <xdr:row>1</xdr:row>
      <xdr:rowOff>1</xdr:rowOff>
    </xdr:from>
    <xdr:ext cx="33097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6" name="ZoneTexte 15">
              <a:extLst>
                <a:ext uri="{FF2B5EF4-FFF2-40B4-BE49-F238E27FC236}">
                  <a16:creationId xmlns:a16="http://schemas.microsoft.com/office/drawing/2014/main" id="{85D5DB73-46D4-423D-AF92-9A8A2DD63BA4}"/>
                </a:ext>
              </a:extLst>
            </xdr:cNvPr>
            <xdr:cNvSpPr txBox="1"/>
          </xdr:nvSpPr>
          <xdr:spPr>
            <a:xfrm>
              <a:off x="1708111" y="182881"/>
              <a:ext cx="33097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10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</m:oMath>
                </m:oMathPara>
              </a14:m>
              <a:endParaRPr lang="fr-FR" sz="1100" kern="1200"/>
            </a:p>
          </xdr:txBody>
        </xdr:sp>
      </mc:Choice>
      <mc:Fallback xmlns="">
        <xdr:sp macro="" textlink="">
          <xdr:nvSpPr>
            <xdr:cNvPr id="16" name="ZoneTexte 15">
              <a:extLst>
                <a:ext uri="{FF2B5EF4-FFF2-40B4-BE49-F238E27FC236}">
                  <a16:creationId xmlns:a16="http://schemas.microsoft.com/office/drawing/2014/main" id="{85D5DB73-46D4-423D-AF92-9A8A2DD63BA4}"/>
                </a:ext>
              </a:extLst>
            </xdr:cNvPr>
            <xdr:cNvSpPr txBox="1"/>
          </xdr:nvSpPr>
          <xdr:spPr>
            <a:xfrm>
              <a:off x="1708111" y="182881"/>
              <a:ext cx="33097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fr-FR" sz="1100" b="0" i="0" kern="1200">
                  <a:latin typeface="Cambria Math" panose="02040503050406030204" pitchFamily="18" charset="0"/>
                </a:rPr>
                <a:t>𝑦_(𝑡−1)</a:t>
              </a:r>
              <a:endParaRPr lang="fr-FR" sz="1100" kern="1200"/>
            </a:p>
          </xdr:txBody>
        </xdr:sp>
      </mc:Fallback>
    </mc:AlternateContent>
    <xdr:clientData/>
  </xdr:oneCellAnchor>
  <xdr:oneCellAnchor>
    <xdr:from>
      <xdr:col>7</xdr:col>
      <xdr:colOff>0</xdr:colOff>
      <xdr:row>16</xdr:row>
      <xdr:rowOff>0</xdr:rowOff>
    </xdr:from>
    <xdr:ext cx="290144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7" name="ZoneTexte 16">
              <a:extLst>
                <a:ext uri="{FF2B5EF4-FFF2-40B4-BE49-F238E27FC236}">
                  <a16:creationId xmlns:a16="http://schemas.microsoft.com/office/drawing/2014/main" id="{9E6D128A-0EA6-497B-AA6B-D313BA1EF073}"/>
                </a:ext>
              </a:extLst>
            </xdr:cNvPr>
            <xdr:cNvSpPr txBox="1"/>
          </xdr:nvSpPr>
          <xdr:spPr>
            <a:xfrm>
              <a:off x="6553200" y="2926080"/>
              <a:ext cx="29014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100" i="1" kern="1200">
                            <a:solidFill>
                              <a:srgbClr val="00B050"/>
                            </a:solidFill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 kern="1200">
                            <a:solidFill>
                              <a:srgbClr val="00B050"/>
                            </a:solidFill>
                            <a:latin typeface="Cambria Math" panose="02040503050406030204" pitchFamily="18" charset="0"/>
                          </a:rPr>
                          <m:t>𝑟</m:t>
                        </m:r>
                      </m:e>
                      <m:sub>
                        <m:r>
                          <a:rPr lang="fr-FR" sz="1100" b="0" i="1" kern="1200">
                            <a:solidFill>
                              <a:srgbClr val="00B050"/>
                            </a:solidFill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  <m:r>
                      <a:rPr lang="fr-FR" sz="1100" b="0" i="1" kern="1200">
                        <a:solidFill>
                          <a:srgbClr val="00B050"/>
                        </a:solidFill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fr-FR" sz="1100" kern="1200"/>
            </a:p>
          </xdr:txBody>
        </xdr:sp>
      </mc:Choice>
      <mc:Fallback xmlns="">
        <xdr:sp macro="" textlink="">
          <xdr:nvSpPr>
            <xdr:cNvPr id="17" name="ZoneTexte 16">
              <a:extLst>
                <a:ext uri="{FF2B5EF4-FFF2-40B4-BE49-F238E27FC236}">
                  <a16:creationId xmlns:a16="http://schemas.microsoft.com/office/drawing/2014/main" id="{9E6D128A-0EA6-497B-AA6B-D313BA1EF073}"/>
                </a:ext>
              </a:extLst>
            </xdr:cNvPr>
            <xdr:cNvSpPr txBox="1"/>
          </xdr:nvSpPr>
          <xdr:spPr>
            <a:xfrm>
              <a:off x="6553200" y="2926080"/>
              <a:ext cx="29014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100" b="0" i="0" kern="1200">
                  <a:solidFill>
                    <a:srgbClr val="00B050"/>
                  </a:solidFill>
                  <a:latin typeface="Cambria Math" panose="02040503050406030204" pitchFamily="18" charset="0"/>
                </a:rPr>
                <a:t>𝑟_1=</a:t>
              </a:r>
              <a:endParaRPr lang="fr-FR" sz="1100" kern="1200"/>
            </a:p>
          </xdr:txBody>
        </xdr:sp>
      </mc:Fallback>
    </mc:AlternateContent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327650</xdr:colOff>
      <xdr:row>1</xdr:row>
      <xdr:rowOff>151100</xdr:rowOff>
    </xdr:from>
    <xdr:ext cx="160429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ZoneTexte 12">
              <a:extLst>
                <a:ext uri="{FF2B5EF4-FFF2-40B4-BE49-F238E27FC236}">
                  <a16:creationId xmlns:a16="http://schemas.microsoft.com/office/drawing/2014/main" id="{C2602F72-25EE-4ADF-89E5-A1604ECE6DF7}"/>
                </a:ext>
              </a:extLst>
            </xdr:cNvPr>
            <xdr:cNvSpPr txBox="1"/>
          </xdr:nvSpPr>
          <xdr:spPr>
            <a:xfrm>
              <a:off x="1120130" y="333980"/>
              <a:ext cx="160429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10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</m:oMath>
                </m:oMathPara>
              </a14:m>
              <a:endParaRPr lang="fr-FR" sz="1100" kern="1200"/>
            </a:p>
          </xdr:txBody>
        </xdr:sp>
      </mc:Choice>
      <mc:Fallback xmlns="">
        <xdr:sp macro="" textlink="">
          <xdr:nvSpPr>
            <xdr:cNvPr id="13" name="ZoneTexte 12">
              <a:extLst>
                <a:ext uri="{FF2B5EF4-FFF2-40B4-BE49-F238E27FC236}">
                  <a16:creationId xmlns:a16="http://schemas.microsoft.com/office/drawing/2014/main" id="{C2602F72-25EE-4ADF-89E5-A1604ECE6DF7}"/>
                </a:ext>
              </a:extLst>
            </xdr:cNvPr>
            <xdr:cNvSpPr txBox="1"/>
          </xdr:nvSpPr>
          <xdr:spPr>
            <a:xfrm>
              <a:off x="1120130" y="333980"/>
              <a:ext cx="160429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100" b="0" i="0" kern="1200">
                  <a:latin typeface="Cambria Math" panose="02040503050406030204" pitchFamily="18" charset="0"/>
                </a:rPr>
                <a:t>𝑦_𝑡</a:t>
              </a:r>
              <a:endParaRPr lang="fr-FR" sz="1100" kern="1200"/>
            </a:p>
          </xdr:txBody>
        </xdr:sp>
      </mc:Fallback>
    </mc:AlternateContent>
    <xdr:clientData/>
  </xdr:oneCellAnchor>
  <xdr:oneCellAnchor>
    <xdr:from>
      <xdr:col>2</xdr:col>
      <xdr:colOff>274638</xdr:colOff>
      <xdr:row>1</xdr:row>
      <xdr:rowOff>126047</xdr:rowOff>
    </xdr:from>
    <xdr:ext cx="294889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ZoneTexte 13">
              <a:extLst>
                <a:ext uri="{FF2B5EF4-FFF2-40B4-BE49-F238E27FC236}">
                  <a16:creationId xmlns:a16="http://schemas.microsoft.com/office/drawing/2014/main" id="{32C9D509-E825-437F-AD32-DFDCF42CCF0C}"/>
                </a:ext>
              </a:extLst>
            </xdr:cNvPr>
            <xdr:cNvSpPr txBox="1"/>
          </xdr:nvSpPr>
          <xdr:spPr>
            <a:xfrm>
              <a:off x="1859598" y="308927"/>
              <a:ext cx="294889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10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2</m:t>
                        </m:r>
                      </m:sub>
                    </m:sSub>
                  </m:oMath>
                </m:oMathPara>
              </a14:m>
              <a:endParaRPr lang="fr-FR" sz="1100" kern="1200"/>
            </a:p>
          </xdr:txBody>
        </xdr:sp>
      </mc:Choice>
      <mc:Fallback xmlns="">
        <xdr:sp macro="" textlink="">
          <xdr:nvSpPr>
            <xdr:cNvPr id="14" name="ZoneTexte 13">
              <a:extLst>
                <a:ext uri="{FF2B5EF4-FFF2-40B4-BE49-F238E27FC236}">
                  <a16:creationId xmlns:a16="http://schemas.microsoft.com/office/drawing/2014/main" id="{32C9D509-E825-437F-AD32-DFDCF42CCF0C}"/>
                </a:ext>
              </a:extLst>
            </xdr:cNvPr>
            <xdr:cNvSpPr txBox="1"/>
          </xdr:nvSpPr>
          <xdr:spPr>
            <a:xfrm>
              <a:off x="1859598" y="308927"/>
              <a:ext cx="294889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100" b="0" i="0" kern="1200">
                  <a:latin typeface="Cambria Math" panose="02040503050406030204" pitchFamily="18" charset="0"/>
                </a:rPr>
                <a:t>𝑦_(𝑡−2)</a:t>
              </a:r>
              <a:endParaRPr lang="fr-FR" sz="1100" kern="1200"/>
            </a:p>
          </xdr:txBody>
        </xdr:sp>
      </mc:Fallback>
    </mc:AlternateContent>
    <xdr:clientData/>
  </xdr:oneCellAnchor>
  <xdr:oneCellAnchor>
    <xdr:from>
      <xdr:col>3</xdr:col>
      <xdr:colOff>190500</xdr:colOff>
      <xdr:row>1</xdr:row>
      <xdr:rowOff>180658</xdr:rowOff>
    </xdr:from>
    <xdr:ext cx="457112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5" name="ZoneTexte 14">
              <a:extLst>
                <a:ext uri="{FF2B5EF4-FFF2-40B4-BE49-F238E27FC236}">
                  <a16:creationId xmlns:a16="http://schemas.microsoft.com/office/drawing/2014/main" id="{529EB1AA-81F2-438F-A122-F3688BBA04D3}"/>
                </a:ext>
              </a:extLst>
            </xdr:cNvPr>
            <xdr:cNvSpPr txBox="1"/>
          </xdr:nvSpPr>
          <xdr:spPr>
            <a:xfrm>
              <a:off x="2567940" y="363538"/>
              <a:ext cx="457112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10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fr-FR" sz="1100" b="0" i="1" kern="1200">
                        <a:latin typeface="Cambria Math" panose="02040503050406030204" pitchFamily="18" charset="0"/>
                      </a:rPr>
                      <m:t>−</m:t>
                    </m:r>
                    <m:sSub>
                      <m:sSubPr>
                        <m:ctrlPr>
                          <a:rPr lang="fr-FR" sz="1100" b="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̅"/>
                            <m:ctrlPr>
                              <a:rPr lang="fr-FR" sz="1100" b="0" i="1" kern="1200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100" b="0" i="1" kern="1200">
                                <a:latin typeface="Cambria Math" panose="02040503050406030204" pitchFamily="18" charset="0"/>
                              </a:rPr>
                              <m:t>𝑦</m:t>
                            </m:r>
                          </m:e>
                        </m:acc>
                      </m:e>
                      <m:sub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</m:oMath>
                </m:oMathPara>
              </a14:m>
              <a:endParaRPr lang="fr-FR" sz="1100" kern="1200"/>
            </a:p>
          </xdr:txBody>
        </xdr:sp>
      </mc:Choice>
      <mc:Fallback xmlns="">
        <xdr:sp macro="" textlink="">
          <xdr:nvSpPr>
            <xdr:cNvPr id="15" name="ZoneTexte 14">
              <a:extLst>
                <a:ext uri="{FF2B5EF4-FFF2-40B4-BE49-F238E27FC236}">
                  <a16:creationId xmlns:a16="http://schemas.microsoft.com/office/drawing/2014/main" id="{529EB1AA-81F2-438F-A122-F3688BBA04D3}"/>
                </a:ext>
              </a:extLst>
            </xdr:cNvPr>
            <xdr:cNvSpPr txBox="1"/>
          </xdr:nvSpPr>
          <xdr:spPr>
            <a:xfrm>
              <a:off x="2567940" y="363538"/>
              <a:ext cx="457112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100" b="0" i="0" kern="1200">
                  <a:latin typeface="Cambria Math" panose="02040503050406030204" pitchFamily="18" charset="0"/>
                </a:rPr>
                <a:t>𝑦_𝑡−𝑦 ̅_𝑡</a:t>
              </a:r>
              <a:endParaRPr lang="fr-FR" sz="1100" kern="1200"/>
            </a:p>
          </xdr:txBody>
        </xdr:sp>
      </mc:Fallback>
    </mc:AlternateContent>
    <xdr:clientData/>
  </xdr:oneCellAnchor>
  <xdr:oneCellAnchor>
    <xdr:from>
      <xdr:col>4</xdr:col>
      <xdr:colOff>45720</xdr:colOff>
      <xdr:row>2</xdr:row>
      <xdr:rowOff>11430</xdr:rowOff>
    </xdr:from>
    <xdr:ext cx="726033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6" name="ZoneTexte 15">
              <a:extLst>
                <a:ext uri="{FF2B5EF4-FFF2-40B4-BE49-F238E27FC236}">
                  <a16:creationId xmlns:a16="http://schemas.microsoft.com/office/drawing/2014/main" id="{D724A00F-9DD2-4610-B10F-CCB224672020}"/>
                </a:ext>
              </a:extLst>
            </xdr:cNvPr>
            <xdr:cNvSpPr txBox="1"/>
          </xdr:nvSpPr>
          <xdr:spPr>
            <a:xfrm>
              <a:off x="3215640" y="377190"/>
              <a:ext cx="726033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10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2</m:t>
                        </m:r>
                      </m:sub>
                    </m:sSub>
                    <m:r>
                      <a:rPr lang="fr-FR" sz="1100" b="0" i="1" kern="1200">
                        <a:latin typeface="Cambria Math" panose="02040503050406030204" pitchFamily="18" charset="0"/>
                      </a:rPr>
                      <m:t>−</m:t>
                    </m:r>
                    <m:sSub>
                      <m:sSubPr>
                        <m:ctrlPr>
                          <a:rPr lang="fr-FR" sz="1100" b="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̅"/>
                            <m:ctrlPr>
                              <a:rPr lang="fr-FR" sz="1100" b="0" i="1" kern="1200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100" b="0" i="1" kern="1200">
                                <a:latin typeface="Cambria Math" panose="02040503050406030204" pitchFamily="18" charset="0"/>
                              </a:rPr>
                              <m:t>𝑦</m:t>
                            </m:r>
                          </m:e>
                        </m:acc>
                      </m:e>
                      <m:sub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2</m:t>
                        </m:r>
                      </m:sub>
                    </m:sSub>
                  </m:oMath>
                </m:oMathPara>
              </a14:m>
              <a:endParaRPr lang="fr-FR" sz="1100" kern="1200"/>
            </a:p>
          </xdr:txBody>
        </xdr:sp>
      </mc:Choice>
      <mc:Fallback xmlns="">
        <xdr:sp macro="" textlink="">
          <xdr:nvSpPr>
            <xdr:cNvPr id="16" name="ZoneTexte 15">
              <a:extLst>
                <a:ext uri="{FF2B5EF4-FFF2-40B4-BE49-F238E27FC236}">
                  <a16:creationId xmlns:a16="http://schemas.microsoft.com/office/drawing/2014/main" id="{D724A00F-9DD2-4610-B10F-CCB224672020}"/>
                </a:ext>
              </a:extLst>
            </xdr:cNvPr>
            <xdr:cNvSpPr txBox="1"/>
          </xdr:nvSpPr>
          <xdr:spPr>
            <a:xfrm>
              <a:off x="3215640" y="377190"/>
              <a:ext cx="726033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100" b="0" i="0" kern="1200">
                  <a:latin typeface="Cambria Math" panose="02040503050406030204" pitchFamily="18" charset="0"/>
                </a:rPr>
                <a:t>𝑦_(𝑡−2)−𝑦 ̅_(𝑡−2)</a:t>
              </a:r>
              <a:endParaRPr lang="fr-FR" sz="1100" kern="1200"/>
            </a:p>
          </xdr:txBody>
        </xdr:sp>
      </mc:Fallback>
    </mc:AlternateContent>
    <xdr:clientData/>
  </xdr:oneCellAnchor>
  <xdr:oneCellAnchor>
    <xdr:from>
      <xdr:col>5</xdr:col>
      <xdr:colOff>90488</xdr:colOff>
      <xdr:row>1</xdr:row>
      <xdr:rowOff>173830</xdr:rowOff>
    </xdr:from>
    <xdr:ext cx="1385444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7" name="ZoneTexte 16">
              <a:extLst>
                <a:ext uri="{FF2B5EF4-FFF2-40B4-BE49-F238E27FC236}">
                  <a16:creationId xmlns:a16="http://schemas.microsoft.com/office/drawing/2014/main" id="{3A062CAD-976D-45BE-BBB5-77C0229BE58C}"/>
                </a:ext>
              </a:extLst>
            </xdr:cNvPr>
            <xdr:cNvSpPr txBox="1"/>
          </xdr:nvSpPr>
          <xdr:spPr>
            <a:xfrm>
              <a:off x="4052888" y="356710"/>
              <a:ext cx="138544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100" b="0" i="1" kern="1200">
                        <a:latin typeface="Cambria Math" panose="02040503050406030204" pitchFamily="18" charset="0"/>
                      </a:rPr>
                      <m:t>(</m:t>
                    </m:r>
                    <m:sSub>
                      <m:sSubPr>
                        <m:ctrlPr>
                          <a:rPr lang="fr-FR" sz="1100" b="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fr-FR" sz="1100" b="0" i="1" kern="1200">
                        <a:latin typeface="Cambria Math" panose="02040503050406030204" pitchFamily="18" charset="0"/>
                      </a:rPr>
                      <m:t>−</m:t>
                    </m:r>
                    <m:sSub>
                      <m:sSubPr>
                        <m:ctrlPr>
                          <a:rPr lang="fr-FR" sz="1100" b="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̅"/>
                            <m:ctrlPr>
                              <a:rPr lang="fr-FR" sz="1100" b="0" i="1" kern="1200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100" b="0" i="1" kern="1200">
                                <a:latin typeface="Cambria Math" panose="02040503050406030204" pitchFamily="18" charset="0"/>
                              </a:rPr>
                              <m:t>𝑦</m:t>
                            </m:r>
                          </m:e>
                        </m:acc>
                      </m:e>
                      <m:sub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fr-FR" sz="1100" b="0" i="1" kern="1200">
                        <a:latin typeface="Cambria Math" panose="02040503050406030204" pitchFamily="18" charset="0"/>
                      </a:rPr>
                      <m:t>)(</m:t>
                    </m:r>
                    <m:sSub>
                      <m:sSubPr>
                        <m:ctrlPr>
                          <a:rPr lang="fr-FR" sz="1100" b="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2</m:t>
                        </m:r>
                      </m:sub>
                    </m:sSub>
                    <m:r>
                      <a:rPr lang="fr-FR" sz="1100" b="0" i="1" kern="1200">
                        <a:latin typeface="Cambria Math" panose="02040503050406030204" pitchFamily="18" charset="0"/>
                      </a:rPr>
                      <m:t>−</m:t>
                    </m:r>
                    <m:sSub>
                      <m:sSubPr>
                        <m:ctrlPr>
                          <a:rPr lang="fr-FR" sz="1100" b="0" i="1" kern="120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̅"/>
                            <m:ctrlPr>
                              <a:rPr lang="fr-FR" sz="1100" b="0" i="1" kern="1200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100" b="0" i="1" kern="1200">
                                <a:latin typeface="Cambria Math" panose="02040503050406030204" pitchFamily="18" charset="0"/>
                              </a:rPr>
                              <m:t>𝑦</m:t>
                            </m:r>
                          </m:e>
                        </m:acc>
                      </m:e>
                      <m:sub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𝑡</m:t>
                        </m:r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2</m:t>
                        </m:r>
                      </m:sub>
                    </m:sSub>
                    <m:r>
                      <a:rPr lang="fr-FR" sz="1100" b="0" i="1" kern="1200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fr-FR" sz="1100" kern="1200"/>
            </a:p>
          </xdr:txBody>
        </xdr:sp>
      </mc:Choice>
      <mc:Fallback xmlns="">
        <xdr:sp macro="" textlink="">
          <xdr:nvSpPr>
            <xdr:cNvPr id="17" name="ZoneTexte 16">
              <a:extLst>
                <a:ext uri="{FF2B5EF4-FFF2-40B4-BE49-F238E27FC236}">
                  <a16:creationId xmlns:a16="http://schemas.microsoft.com/office/drawing/2014/main" id="{3A062CAD-976D-45BE-BBB5-77C0229BE58C}"/>
                </a:ext>
              </a:extLst>
            </xdr:cNvPr>
            <xdr:cNvSpPr txBox="1"/>
          </xdr:nvSpPr>
          <xdr:spPr>
            <a:xfrm>
              <a:off x="4052888" y="356710"/>
              <a:ext cx="138544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100" b="0" i="0" kern="1200">
                  <a:latin typeface="Cambria Math" panose="02040503050406030204" pitchFamily="18" charset="0"/>
                </a:rPr>
                <a:t>(𝑦_𝑡−𝑦 ̅_𝑡)(𝑦_(𝑡−2)−𝑦 ̅_(𝑡−2))</a:t>
              </a:r>
              <a:endParaRPr lang="fr-FR" sz="1100" kern="1200"/>
            </a:p>
          </xdr:txBody>
        </xdr:sp>
      </mc:Fallback>
    </mc:AlternateContent>
    <xdr:clientData/>
  </xdr:oneCellAnchor>
  <xdr:oneCellAnchor>
    <xdr:from>
      <xdr:col>6</xdr:col>
      <xdr:colOff>233363</xdr:colOff>
      <xdr:row>1</xdr:row>
      <xdr:rowOff>173831</xdr:rowOff>
    </xdr:from>
    <xdr:ext cx="639598" cy="17536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8" name="ZoneTexte 17">
              <a:extLst>
                <a:ext uri="{FF2B5EF4-FFF2-40B4-BE49-F238E27FC236}">
                  <a16:creationId xmlns:a16="http://schemas.microsoft.com/office/drawing/2014/main" id="{682AE10A-608D-4BB9-9712-9912AC557AAE}"/>
                </a:ext>
              </a:extLst>
            </xdr:cNvPr>
            <xdr:cNvSpPr txBox="1"/>
          </xdr:nvSpPr>
          <xdr:spPr>
            <a:xfrm>
              <a:off x="5689283" y="356711"/>
              <a:ext cx="639598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fr-FR" sz="1100" b="0" i="1" kern="1200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(</m:t>
                        </m:r>
                        <m:sSub>
                          <m:sSubPr>
                            <m:ctrlP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𝑦</m:t>
                            </m:r>
                          </m:e>
                          <m:sub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𝑡</m:t>
                            </m:r>
                          </m:sub>
                        </m:sSub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sSub>
                          <m:sSubPr>
                            <m:ctrlP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acc>
                              <m:accPr>
                                <m:chr m:val="̅"/>
                                <m:ctrlPr>
                                  <a:rPr lang="fr-FR" sz="1100" b="0" i="1" kern="1200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accPr>
                              <m:e>
                                <m:r>
                                  <a:rPr lang="fr-FR" sz="1100" b="0" i="1" kern="1200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𝑦</m:t>
                                </m:r>
                              </m:e>
                            </m:acc>
                          </m:e>
                          <m:sub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𝑡</m:t>
                            </m:r>
                          </m:sub>
                        </m:sSub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)</m:t>
                        </m:r>
                      </m:e>
                      <m:sup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lang="fr-FR" sz="1100" kern="1200"/>
            </a:p>
          </xdr:txBody>
        </xdr:sp>
      </mc:Choice>
      <mc:Fallback xmlns="">
        <xdr:sp macro="" textlink="">
          <xdr:nvSpPr>
            <xdr:cNvPr id="18" name="ZoneTexte 17">
              <a:extLst>
                <a:ext uri="{FF2B5EF4-FFF2-40B4-BE49-F238E27FC236}">
                  <a16:creationId xmlns:a16="http://schemas.microsoft.com/office/drawing/2014/main" id="{682AE10A-608D-4BB9-9712-9912AC557AAE}"/>
                </a:ext>
              </a:extLst>
            </xdr:cNvPr>
            <xdr:cNvSpPr txBox="1"/>
          </xdr:nvSpPr>
          <xdr:spPr>
            <a:xfrm>
              <a:off x="5689283" y="356711"/>
              <a:ext cx="639598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100" b="0" i="0" kern="1200">
                  <a:latin typeface="Cambria Math" panose="02040503050406030204" pitchFamily="18" charset="0"/>
                </a:rPr>
                <a:t>〖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(𝑦_𝑡−</a:t>
              </a:r>
              <a:r>
                <a:rPr lang="fr-FR" sz="1100" b="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𝑦 ̅_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𝑡)</a:t>
              </a:r>
              <a:r>
                <a:rPr lang="fr-FR" sz="1100" b="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〗^</a:t>
              </a:r>
              <a:r>
                <a:rPr lang="fr-FR" sz="1100" b="0" i="0" kern="1200">
                  <a:latin typeface="Cambria Math" panose="02040503050406030204" pitchFamily="18" charset="0"/>
                </a:rPr>
                <a:t>2</a:t>
              </a:r>
              <a:endParaRPr lang="fr-FR" sz="1100" kern="1200"/>
            </a:p>
          </xdr:txBody>
        </xdr:sp>
      </mc:Fallback>
    </mc:AlternateContent>
    <xdr:clientData/>
  </xdr:oneCellAnchor>
  <xdr:oneCellAnchor>
    <xdr:from>
      <xdr:col>7</xdr:col>
      <xdr:colOff>144145</xdr:colOff>
      <xdr:row>1</xdr:row>
      <xdr:rowOff>173989</xdr:rowOff>
    </xdr:from>
    <xdr:ext cx="908518" cy="17536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9" name="ZoneTexte 18">
              <a:extLst>
                <a:ext uri="{FF2B5EF4-FFF2-40B4-BE49-F238E27FC236}">
                  <a16:creationId xmlns:a16="http://schemas.microsoft.com/office/drawing/2014/main" id="{63D6BD6D-F3B4-4F03-87BE-0722276580ED}"/>
                </a:ext>
              </a:extLst>
            </xdr:cNvPr>
            <xdr:cNvSpPr txBox="1"/>
          </xdr:nvSpPr>
          <xdr:spPr>
            <a:xfrm>
              <a:off x="7070725" y="356869"/>
              <a:ext cx="908518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fr-FR" sz="1100" b="0" i="1" kern="1200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(</m:t>
                        </m:r>
                        <m:sSub>
                          <m:sSubPr>
                            <m:ctrlP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𝑦</m:t>
                            </m:r>
                          </m:e>
                          <m:sub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𝑡</m:t>
                            </m:r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</m:t>
                            </m:r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sub>
                        </m:sSub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sSub>
                          <m:sSubPr>
                            <m:ctrlP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acc>
                              <m:accPr>
                                <m:chr m:val="̅"/>
                                <m:ctrlPr>
                                  <a:rPr lang="fr-FR" sz="1100" b="0" i="1" kern="1200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accPr>
                              <m:e>
                                <m:r>
                                  <a:rPr lang="fr-FR" sz="1100" b="0" i="1" kern="1200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𝑦</m:t>
                                </m:r>
                              </m:e>
                            </m:acc>
                          </m:e>
                          <m:sub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𝑡</m:t>
                            </m:r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</m:t>
                            </m:r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sub>
                        </m:sSub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)</m:t>
                        </m:r>
                      </m:e>
                      <m:sup>
                        <m:r>
                          <a:rPr lang="fr-FR" sz="1100" b="0" i="1" kern="1200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lang="fr-FR" sz="1100" kern="1200"/>
            </a:p>
          </xdr:txBody>
        </xdr:sp>
      </mc:Choice>
      <mc:Fallback xmlns="">
        <xdr:sp macro="" textlink="">
          <xdr:nvSpPr>
            <xdr:cNvPr id="19" name="ZoneTexte 18">
              <a:extLst>
                <a:ext uri="{FF2B5EF4-FFF2-40B4-BE49-F238E27FC236}">
                  <a16:creationId xmlns:a16="http://schemas.microsoft.com/office/drawing/2014/main" id="{63D6BD6D-F3B4-4F03-87BE-0722276580ED}"/>
                </a:ext>
              </a:extLst>
            </xdr:cNvPr>
            <xdr:cNvSpPr txBox="1"/>
          </xdr:nvSpPr>
          <xdr:spPr>
            <a:xfrm>
              <a:off x="7070725" y="356869"/>
              <a:ext cx="908518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100" b="0" i="0" kern="1200">
                  <a:latin typeface="Cambria Math" panose="02040503050406030204" pitchFamily="18" charset="0"/>
                </a:rPr>
                <a:t>〖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(𝑦_(𝑡−2)−</a:t>
              </a:r>
              <a:r>
                <a:rPr lang="fr-FR" sz="1100" b="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𝑦 ̅_(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𝑡−2))</a:t>
              </a:r>
              <a:r>
                <a:rPr lang="fr-FR" sz="1100" b="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〗^</a:t>
              </a:r>
              <a:r>
                <a:rPr lang="fr-FR" sz="1100" b="0" i="0" kern="1200">
                  <a:latin typeface="Cambria Math" panose="02040503050406030204" pitchFamily="18" charset="0"/>
                </a:rPr>
                <a:t>2</a:t>
              </a:r>
              <a:endParaRPr lang="fr-FR" sz="1100" kern="1200"/>
            </a:p>
          </xdr:txBody>
        </xdr:sp>
      </mc:Fallback>
    </mc:AlternateContent>
    <xdr:clientData/>
  </xdr:oneCellAnchor>
  <xdr:oneCellAnchor>
    <xdr:from>
      <xdr:col>5</xdr:col>
      <xdr:colOff>421005</xdr:colOff>
      <xdr:row>13</xdr:row>
      <xdr:rowOff>132873</xdr:rowOff>
    </xdr:from>
    <xdr:ext cx="600075" cy="3726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0" name="ZoneTexte 19">
              <a:extLst>
                <a:ext uri="{FF2B5EF4-FFF2-40B4-BE49-F238E27FC236}">
                  <a16:creationId xmlns:a16="http://schemas.microsoft.com/office/drawing/2014/main" id="{8F8517D7-44CD-4FC9-91C8-713B1DD98A51}"/>
                </a:ext>
              </a:extLst>
            </xdr:cNvPr>
            <xdr:cNvSpPr txBox="1"/>
          </xdr:nvSpPr>
          <xdr:spPr>
            <a:xfrm>
              <a:off x="4383405" y="2510313"/>
              <a:ext cx="600075" cy="3726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nary>
                      <m:naryPr>
                        <m:chr m:val="∑"/>
                        <m:subHide m:val="on"/>
                        <m:supHide m:val="on"/>
                        <m:ctrlPr>
                          <a:rPr lang="fr-FR" sz="1000" i="1" kern="1200">
                            <a:latin typeface="Cambria Math" panose="02040503050406030204" pitchFamily="18" charset="0"/>
                          </a:rPr>
                        </m:ctrlPr>
                      </m:naryPr>
                      <m:sub/>
                      <m:sup/>
                      <m:e>
                        <m:r>
                          <a:rPr lang="fr-FR" sz="1000" b="0" i="1" kern="1200">
                            <a:latin typeface="Cambria Math" panose="02040503050406030204" pitchFamily="18" charset="0"/>
                          </a:rPr>
                          <m:t>=</m:t>
                        </m:r>
                      </m:e>
                    </m:nary>
                  </m:oMath>
                </m:oMathPara>
              </a14:m>
              <a:endParaRPr lang="fr-FR" sz="1100" kern="1200"/>
            </a:p>
          </xdr:txBody>
        </xdr:sp>
      </mc:Choice>
      <mc:Fallback xmlns="">
        <xdr:sp macro="" textlink="">
          <xdr:nvSpPr>
            <xdr:cNvPr id="20" name="ZoneTexte 19">
              <a:extLst>
                <a:ext uri="{FF2B5EF4-FFF2-40B4-BE49-F238E27FC236}">
                  <a16:creationId xmlns:a16="http://schemas.microsoft.com/office/drawing/2014/main" id="{8F8517D7-44CD-4FC9-91C8-713B1DD98A51}"/>
                </a:ext>
              </a:extLst>
            </xdr:cNvPr>
            <xdr:cNvSpPr txBox="1"/>
          </xdr:nvSpPr>
          <xdr:spPr>
            <a:xfrm>
              <a:off x="4383405" y="2510313"/>
              <a:ext cx="600075" cy="3726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fr-FR" sz="1000" i="0" kern="1200">
                  <a:latin typeface="Cambria Math" panose="02040503050406030204" pitchFamily="18" charset="0"/>
                </a:rPr>
                <a:t>∑</a:t>
              </a:r>
              <a:r>
                <a:rPr lang="fr-FR" sz="1000" b="0" i="0" kern="1200">
                  <a:latin typeface="Cambria Math" panose="02040503050406030204" pitchFamily="18" charset="0"/>
                </a:rPr>
                <a:t>▒=</a:t>
              </a:r>
              <a:endParaRPr lang="fr-FR" sz="1100" kern="1200"/>
            </a:p>
          </xdr:txBody>
        </xdr:sp>
      </mc:Fallback>
    </mc:AlternateContent>
    <xdr:clientData/>
  </xdr:oneCellAnchor>
  <xdr:oneCellAnchor>
    <xdr:from>
      <xdr:col>6</xdr:col>
      <xdr:colOff>138430</xdr:colOff>
      <xdr:row>13</xdr:row>
      <xdr:rowOff>103505</xdr:rowOff>
    </xdr:from>
    <xdr:ext cx="600075" cy="3726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1" name="ZoneTexte 20">
              <a:extLst>
                <a:ext uri="{FF2B5EF4-FFF2-40B4-BE49-F238E27FC236}">
                  <a16:creationId xmlns:a16="http://schemas.microsoft.com/office/drawing/2014/main" id="{4FB902AA-5E8E-423A-B0D7-72497254AC65}"/>
                </a:ext>
              </a:extLst>
            </xdr:cNvPr>
            <xdr:cNvSpPr txBox="1"/>
          </xdr:nvSpPr>
          <xdr:spPr>
            <a:xfrm>
              <a:off x="5701030" y="2480945"/>
              <a:ext cx="600075" cy="3726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nary>
                      <m:naryPr>
                        <m:chr m:val="∑"/>
                        <m:subHide m:val="on"/>
                        <m:supHide m:val="on"/>
                        <m:ctrlPr>
                          <a:rPr lang="fr-FR" sz="1000" i="1" kern="1200">
                            <a:latin typeface="Cambria Math" panose="02040503050406030204" pitchFamily="18" charset="0"/>
                          </a:rPr>
                        </m:ctrlPr>
                      </m:naryPr>
                      <m:sub/>
                      <m:sup/>
                      <m:e>
                        <m:r>
                          <a:rPr lang="fr-FR" sz="1000" b="0" i="1" kern="1200">
                            <a:latin typeface="Cambria Math" panose="02040503050406030204" pitchFamily="18" charset="0"/>
                          </a:rPr>
                          <m:t>=</m:t>
                        </m:r>
                      </m:e>
                    </m:nary>
                  </m:oMath>
                </m:oMathPara>
              </a14:m>
              <a:endParaRPr lang="fr-FR" sz="1100" kern="1200"/>
            </a:p>
          </xdr:txBody>
        </xdr:sp>
      </mc:Choice>
      <mc:Fallback xmlns="">
        <xdr:sp macro="" textlink="">
          <xdr:nvSpPr>
            <xdr:cNvPr id="21" name="ZoneTexte 20">
              <a:extLst>
                <a:ext uri="{FF2B5EF4-FFF2-40B4-BE49-F238E27FC236}">
                  <a16:creationId xmlns:a16="http://schemas.microsoft.com/office/drawing/2014/main" id="{4FB902AA-5E8E-423A-B0D7-72497254AC65}"/>
                </a:ext>
              </a:extLst>
            </xdr:cNvPr>
            <xdr:cNvSpPr txBox="1"/>
          </xdr:nvSpPr>
          <xdr:spPr>
            <a:xfrm>
              <a:off x="5701030" y="2480945"/>
              <a:ext cx="600075" cy="3726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fr-FR" sz="1000" i="0" kern="1200">
                  <a:latin typeface="Cambria Math" panose="02040503050406030204" pitchFamily="18" charset="0"/>
                </a:rPr>
                <a:t>∑</a:t>
              </a:r>
              <a:r>
                <a:rPr lang="fr-FR" sz="1000" b="0" i="0" kern="1200">
                  <a:latin typeface="Cambria Math" panose="02040503050406030204" pitchFamily="18" charset="0"/>
                </a:rPr>
                <a:t>▒=</a:t>
              </a:r>
              <a:endParaRPr lang="fr-FR" sz="1100" kern="1200"/>
            </a:p>
          </xdr:txBody>
        </xdr:sp>
      </mc:Fallback>
    </mc:AlternateContent>
    <xdr:clientData/>
  </xdr:oneCellAnchor>
  <xdr:oneCellAnchor>
    <xdr:from>
      <xdr:col>7</xdr:col>
      <xdr:colOff>161290</xdr:colOff>
      <xdr:row>13</xdr:row>
      <xdr:rowOff>104140</xdr:rowOff>
    </xdr:from>
    <xdr:ext cx="600075" cy="3726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2" name="ZoneTexte 21">
              <a:extLst>
                <a:ext uri="{FF2B5EF4-FFF2-40B4-BE49-F238E27FC236}">
                  <a16:creationId xmlns:a16="http://schemas.microsoft.com/office/drawing/2014/main" id="{D75A1354-AD24-4718-A117-9FF374705592}"/>
                </a:ext>
              </a:extLst>
            </xdr:cNvPr>
            <xdr:cNvSpPr txBox="1"/>
          </xdr:nvSpPr>
          <xdr:spPr>
            <a:xfrm>
              <a:off x="7087870" y="2481580"/>
              <a:ext cx="600075" cy="3726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nary>
                      <m:naryPr>
                        <m:chr m:val="∑"/>
                        <m:subHide m:val="on"/>
                        <m:supHide m:val="on"/>
                        <m:ctrlPr>
                          <a:rPr lang="fr-FR" sz="1000" i="1" kern="1200">
                            <a:latin typeface="Cambria Math" panose="02040503050406030204" pitchFamily="18" charset="0"/>
                          </a:rPr>
                        </m:ctrlPr>
                      </m:naryPr>
                      <m:sub/>
                      <m:sup/>
                      <m:e>
                        <m:r>
                          <a:rPr lang="fr-FR" sz="1000" b="0" i="1" kern="1200">
                            <a:latin typeface="Cambria Math" panose="02040503050406030204" pitchFamily="18" charset="0"/>
                          </a:rPr>
                          <m:t>=</m:t>
                        </m:r>
                      </m:e>
                    </m:nary>
                  </m:oMath>
                </m:oMathPara>
              </a14:m>
              <a:endParaRPr lang="fr-FR" sz="1100" kern="1200"/>
            </a:p>
          </xdr:txBody>
        </xdr:sp>
      </mc:Choice>
      <mc:Fallback xmlns="">
        <xdr:sp macro="" textlink="">
          <xdr:nvSpPr>
            <xdr:cNvPr id="22" name="ZoneTexte 21">
              <a:extLst>
                <a:ext uri="{FF2B5EF4-FFF2-40B4-BE49-F238E27FC236}">
                  <a16:creationId xmlns:a16="http://schemas.microsoft.com/office/drawing/2014/main" id="{D75A1354-AD24-4718-A117-9FF374705592}"/>
                </a:ext>
              </a:extLst>
            </xdr:cNvPr>
            <xdr:cNvSpPr txBox="1"/>
          </xdr:nvSpPr>
          <xdr:spPr>
            <a:xfrm>
              <a:off x="7087870" y="2481580"/>
              <a:ext cx="600075" cy="3726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fr-FR" sz="1000" i="0" kern="1200">
                  <a:latin typeface="Cambria Math" panose="02040503050406030204" pitchFamily="18" charset="0"/>
                </a:rPr>
                <a:t>∑</a:t>
              </a:r>
              <a:r>
                <a:rPr lang="fr-FR" sz="1000" b="0" i="0" kern="1200">
                  <a:latin typeface="Cambria Math" panose="02040503050406030204" pitchFamily="18" charset="0"/>
                </a:rPr>
                <a:t>▒=</a:t>
              </a:r>
              <a:endParaRPr lang="fr-FR" sz="1100" kern="1200"/>
            </a:p>
          </xdr:txBody>
        </xdr:sp>
      </mc:Fallback>
    </mc:AlternateContent>
    <xdr:clientData/>
  </xdr:oneCellAnchor>
  <xdr:oneCellAnchor>
    <xdr:from>
      <xdr:col>7</xdr:col>
      <xdr:colOff>257175</xdr:colOff>
      <xdr:row>16</xdr:row>
      <xdr:rowOff>181768</xdr:rowOff>
    </xdr:from>
    <xdr:ext cx="293414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3" name="ZoneTexte 22">
              <a:extLst>
                <a:ext uri="{FF2B5EF4-FFF2-40B4-BE49-F238E27FC236}">
                  <a16:creationId xmlns:a16="http://schemas.microsoft.com/office/drawing/2014/main" id="{FF7F85D6-1419-4874-9F74-A12FEA665C84}"/>
                </a:ext>
              </a:extLst>
            </xdr:cNvPr>
            <xdr:cNvSpPr txBox="1"/>
          </xdr:nvSpPr>
          <xdr:spPr>
            <a:xfrm>
              <a:off x="6657975" y="3107848"/>
              <a:ext cx="29341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100" i="1" kern="1200">
                            <a:solidFill>
                              <a:srgbClr val="00B050"/>
                            </a:solidFill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 kern="1200">
                            <a:solidFill>
                              <a:srgbClr val="00B050"/>
                            </a:solidFill>
                            <a:latin typeface="Cambria Math" panose="02040503050406030204" pitchFamily="18" charset="0"/>
                          </a:rPr>
                          <m:t>𝑟</m:t>
                        </m:r>
                      </m:e>
                      <m:sub>
                        <m:r>
                          <a:rPr lang="fr-FR" sz="1100" b="0" i="1" kern="1200">
                            <a:solidFill>
                              <a:srgbClr val="00B050"/>
                            </a:solidFill>
                            <a:latin typeface="Cambria Math" panose="02040503050406030204" pitchFamily="18" charset="0"/>
                          </a:rPr>
                          <m:t>2</m:t>
                        </m:r>
                      </m:sub>
                    </m:sSub>
                    <m:r>
                      <a:rPr lang="fr-FR" sz="1100" b="0" i="1" kern="1200">
                        <a:solidFill>
                          <a:srgbClr val="00B050"/>
                        </a:solidFill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fr-FR" sz="1100" kern="1200"/>
            </a:p>
          </xdr:txBody>
        </xdr:sp>
      </mc:Choice>
      <mc:Fallback xmlns="">
        <xdr:sp macro="" textlink="">
          <xdr:nvSpPr>
            <xdr:cNvPr id="23" name="ZoneTexte 22">
              <a:extLst>
                <a:ext uri="{FF2B5EF4-FFF2-40B4-BE49-F238E27FC236}">
                  <a16:creationId xmlns:a16="http://schemas.microsoft.com/office/drawing/2014/main" id="{FF7F85D6-1419-4874-9F74-A12FEA665C84}"/>
                </a:ext>
              </a:extLst>
            </xdr:cNvPr>
            <xdr:cNvSpPr txBox="1"/>
          </xdr:nvSpPr>
          <xdr:spPr>
            <a:xfrm>
              <a:off x="6657975" y="3107848"/>
              <a:ext cx="29341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100" b="0" i="0" kern="1200">
                  <a:solidFill>
                    <a:srgbClr val="00B050"/>
                  </a:solidFill>
                  <a:latin typeface="Cambria Math" panose="02040503050406030204" pitchFamily="18" charset="0"/>
                </a:rPr>
                <a:t>𝑟_2=</a:t>
              </a:r>
              <a:endParaRPr lang="fr-FR" sz="1100" kern="12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BA410-E37E-40F5-BB91-EFBD9F5F36BC}">
  <dimension ref="A1:N14"/>
  <sheetViews>
    <sheetView zoomScale="95" workbookViewId="0">
      <selection activeCell="L2" sqref="L2:L5"/>
    </sheetView>
  </sheetViews>
  <sheetFormatPr baseColWidth="10" defaultRowHeight="14.4" x14ac:dyDescent="0.3"/>
  <cols>
    <col min="6" max="6" width="12.5546875" customWidth="1"/>
    <col min="7" max="7" width="18.44140625" customWidth="1"/>
    <col min="8" max="8" width="13.88671875" customWidth="1"/>
    <col min="9" max="9" width="21.109375" customWidth="1"/>
    <col min="10" max="10" width="14" customWidth="1"/>
    <col min="12" max="12" width="17.88671875" customWidth="1"/>
    <col min="13" max="13" width="16.5546875" customWidth="1"/>
  </cols>
  <sheetData>
    <row r="1" spans="1:14" ht="45" customHeight="1" x14ac:dyDescent="0.3">
      <c r="C1" s="5" t="s">
        <v>18</v>
      </c>
      <c r="H1" s="5"/>
      <c r="M1" s="5"/>
    </row>
    <row r="2" spans="1:14" x14ac:dyDescent="0.3">
      <c r="A2" t="s">
        <v>19</v>
      </c>
      <c r="B2" s="5">
        <v>635</v>
      </c>
      <c r="C2" s="5">
        <v>0</v>
      </c>
      <c r="D2" s="5">
        <v>-24.67</v>
      </c>
      <c r="E2" s="5">
        <v>-5.5</v>
      </c>
      <c r="F2" s="5">
        <v>30.25</v>
      </c>
      <c r="G2" s="5">
        <v>135.685</v>
      </c>
      <c r="H2" s="5">
        <v>635</v>
      </c>
      <c r="I2" s="5">
        <v>658.71</v>
      </c>
      <c r="J2" s="5">
        <v>-23.71</v>
      </c>
      <c r="K2" s="5">
        <v>-15.39</v>
      </c>
      <c r="L2" s="5">
        <v>-15.41</v>
      </c>
      <c r="M2" s="5">
        <v>650.41</v>
      </c>
      <c r="N2" s="5"/>
    </row>
    <row r="3" spans="1:14" x14ac:dyDescent="0.3">
      <c r="A3" t="s">
        <v>20</v>
      </c>
      <c r="B3" s="5">
        <v>680</v>
      </c>
      <c r="C3" s="5">
        <v>1</v>
      </c>
      <c r="D3" s="5">
        <v>20.329999999999998</v>
      </c>
      <c r="E3" s="5">
        <v>-4.5</v>
      </c>
      <c r="F3" s="5">
        <v>20.25</v>
      </c>
      <c r="G3" s="5">
        <v>-91.484999999999999</v>
      </c>
      <c r="H3" s="5">
        <v>680</v>
      </c>
      <c r="I3" s="5">
        <v>658.88</v>
      </c>
      <c r="J3" s="5">
        <v>21.12</v>
      </c>
      <c r="K3" s="5">
        <v>8.11</v>
      </c>
      <c r="L3" s="5">
        <v>8.08</v>
      </c>
      <c r="M3" s="5">
        <v>671.92</v>
      </c>
      <c r="N3" s="5"/>
    </row>
    <row r="4" spans="1:14" x14ac:dyDescent="0.3">
      <c r="A4" t="s">
        <v>21</v>
      </c>
      <c r="B4" s="5">
        <v>665</v>
      </c>
      <c r="C4" s="5">
        <v>2</v>
      </c>
      <c r="D4" s="5">
        <v>5.33</v>
      </c>
      <c r="E4" s="5">
        <v>-3.5</v>
      </c>
      <c r="F4" s="5">
        <v>12.25</v>
      </c>
      <c r="G4" s="5">
        <v>-18.655000000000001</v>
      </c>
      <c r="H4" s="5">
        <v>665</v>
      </c>
      <c r="I4" s="5">
        <v>659.05</v>
      </c>
      <c r="J4" s="5">
        <v>5.95</v>
      </c>
      <c r="K4" s="5">
        <v>-1.4</v>
      </c>
      <c r="L4" s="5">
        <v>-1.42</v>
      </c>
      <c r="M4" s="5">
        <v>666.42</v>
      </c>
      <c r="N4" s="5"/>
    </row>
    <row r="5" spans="1:14" x14ac:dyDescent="0.3">
      <c r="A5" t="s">
        <v>22</v>
      </c>
      <c r="B5" s="5">
        <v>674</v>
      </c>
      <c r="C5" s="5">
        <v>3</v>
      </c>
      <c r="D5" s="5">
        <v>14.33</v>
      </c>
      <c r="E5" s="5">
        <v>-2.5</v>
      </c>
      <c r="F5" s="5">
        <v>6.25</v>
      </c>
      <c r="G5" s="5">
        <v>-35.825000000000003</v>
      </c>
      <c r="H5" s="5">
        <v>674</v>
      </c>
      <c r="I5" s="5">
        <v>659.22</v>
      </c>
      <c r="J5" s="5">
        <v>14.78</v>
      </c>
      <c r="K5" s="5">
        <v>8.77</v>
      </c>
      <c r="L5" s="5">
        <v>8.74</v>
      </c>
      <c r="M5" s="5">
        <v>665.26</v>
      </c>
      <c r="N5" s="5"/>
    </row>
    <row r="6" spans="1:14" x14ac:dyDescent="0.3">
      <c r="A6" t="s">
        <v>23</v>
      </c>
      <c r="B6" s="5">
        <v>663</v>
      </c>
      <c r="C6" s="5">
        <v>4</v>
      </c>
      <c r="D6" s="5">
        <v>3.33</v>
      </c>
      <c r="E6" s="5">
        <v>-1.5</v>
      </c>
      <c r="F6" s="5">
        <v>2.25</v>
      </c>
      <c r="G6" s="5">
        <v>-4.9950000000000001</v>
      </c>
      <c r="H6" s="5">
        <v>663</v>
      </c>
      <c r="I6" s="5">
        <v>659.39</v>
      </c>
      <c r="J6" s="5">
        <v>3.61</v>
      </c>
      <c r="K6" s="5" t="s">
        <v>31</v>
      </c>
      <c r="L6" s="5">
        <v>-15.41</v>
      </c>
      <c r="M6" s="5">
        <v>678.41</v>
      </c>
      <c r="N6" s="5"/>
    </row>
    <row r="7" spans="1:14" x14ac:dyDescent="0.3">
      <c r="A7" t="s">
        <v>24</v>
      </c>
      <c r="B7" s="5">
        <v>660</v>
      </c>
      <c r="C7" s="5">
        <v>5</v>
      </c>
      <c r="D7" s="5">
        <v>0.33</v>
      </c>
      <c r="E7" s="5">
        <v>-0.5</v>
      </c>
      <c r="F7" s="5">
        <v>0.25</v>
      </c>
      <c r="G7" s="5">
        <v>-0.16500000000000001</v>
      </c>
      <c r="H7" s="5">
        <v>660</v>
      </c>
      <c r="I7" s="5">
        <v>659.56</v>
      </c>
      <c r="J7" s="5">
        <v>0.44</v>
      </c>
      <c r="K7" s="5"/>
      <c r="L7" s="5">
        <v>8.08</v>
      </c>
      <c r="M7" s="5">
        <v>651.91999999999996</v>
      </c>
      <c r="N7" s="5"/>
    </row>
    <row r="8" spans="1:14" x14ac:dyDescent="0.3">
      <c r="A8" t="s">
        <v>25</v>
      </c>
      <c r="B8" s="5">
        <v>650</v>
      </c>
      <c r="C8" s="5">
        <v>6</v>
      </c>
      <c r="D8" s="5">
        <v>-9.67</v>
      </c>
      <c r="E8" s="5">
        <v>0.5</v>
      </c>
      <c r="F8" s="5">
        <v>0.25</v>
      </c>
      <c r="G8" s="5">
        <v>-4.835</v>
      </c>
      <c r="H8" s="5">
        <v>650</v>
      </c>
      <c r="I8" s="5">
        <v>659.73</v>
      </c>
      <c r="J8" s="5">
        <v>-9.73</v>
      </c>
      <c r="K8" s="5"/>
      <c r="L8" s="5">
        <v>-1.42</v>
      </c>
      <c r="M8" s="5">
        <v>651.41999999999996</v>
      </c>
      <c r="N8" s="5"/>
    </row>
    <row r="9" spans="1:14" x14ac:dyDescent="0.3">
      <c r="A9" t="s">
        <v>26</v>
      </c>
      <c r="B9" s="5">
        <v>653</v>
      </c>
      <c r="C9" s="5">
        <v>7</v>
      </c>
      <c r="D9" s="5">
        <v>-6.67</v>
      </c>
      <c r="E9" s="5">
        <v>1.5</v>
      </c>
      <c r="F9" s="5">
        <v>2.25</v>
      </c>
      <c r="G9" s="5">
        <v>-10.005000000000001</v>
      </c>
      <c r="H9" s="5">
        <v>653</v>
      </c>
      <c r="I9" s="5">
        <v>659.9</v>
      </c>
      <c r="J9" s="5">
        <v>-6.9</v>
      </c>
      <c r="K9" s="5"/>
      <c r="L9" s="5">
        <v>8.74</v>
      </c>
      <c r="M9" s="5">
        <v>644.26</v>
      </c>
      <c r="N9" s="5"/>
    </row>
    <row r="10" spans="1:14" x14ac:dyDescent="0.3">
      <c r="A10" t="s">
        <v>27</v>
      </c>
      <c r="B10" s="5">
        <v>634</v>
      </c>
      <c r="C10" s="5">
        <v>8</v>
      </c>
      <c r="D10" s="5">
        <v>-25.67</v>
      </c>
      <c r="E10" s="5">
        <v>2.5</v>
      </c>
      <c r="F10" s="5">
        <v>6.25</v>
      </c>
      <c r="G10" s="5">
        <v>-64.174999999999997</v>
      </c>
      <c r="H10" s="5">
        <v>634</v>
      </c>
      <c r="I10" s="5">
        <v>660.07</v>
      </c>
      <c r="J10" s="5">
        <v>-26.07</v>
      </c>
      <c r="K10" s="5"/>
      <c r="L10" s="5">
        <v>-15.41</v>
      </c>
      <c r="M10" s="5">
        <v>649.41</v>
      </c>
      <c r="N10" s="5"/>
    </row>
    <row r="11" spans="1:14" x14ac:dyDescent="0.3">
      <c r="A11" t="s">
        <v>28</v>
      </c>
      <c r="B11" s="5">
        <v>663</v>
      </c>
      <c r="C11" s="5">
        <v>9</v>
      </c>
      <c r="D11" s="5">
        <v>3.33</v>
      </c>
      <c r="E11" s="5">
        <v>3.5</v>
      </c>
      <c r="F11" s="5">
        <v>12.25</v>
      </c>
      <c r="G11" s="5">
        <v>11.654999999999999</v>
      </c>
      <c r="H11" s="5">
        <v>663</v>
      </c>
      <c r="I11" s="5">
        <v>660.24</v>
      </c>
      <c r="J11" s="5">
        <v>2.76</v>
      </c>
      <c r="K11" s="5"/>
      <c r="L11" s="5">
        <v>8.08</v>
      </c>
      <c r="M11" s="5">
        <v>654.91999999999996</v>
      </c>
      <c r="N11" s="5"/>
    </row>
    <row r="12" spans="1:14" x14ac:dyDescent="0.3">
      <c r="A12" t="s">
        <v>29</v>
      </c>
      <c r="B12" s="5">
        <v>660</v>
      </c>
      <c r="C12" s="5">
        <v>10</v>
      </c>
      <c r="D12" s="5">
        <v>0.33</v>
      </c>
      <c r="E12" s="5">
        <v>4.5</v>
      </c>
      <c r="F12" s="5">
        <v>20.25</v>
      </c>
      <c r="G12" s="5">
        <v>1.4850000000000001</v>
      </c>
      <c r="H12" s="5">
        <v>660</v>
      </c>
      <c r="I12" s="5">
        <v>660.41</v>
      </c>
      <c r="J12" s="5">
        <v>-0.41</v>
      </c>
      <c r="K12" s="5"/>
      <c r="L12" s="5">
        <v>-1.42</v>
      </c>
      <c r="M12" s="5">
        <v>661.42</v>
      </c>
      <c r="N12" s="5"/>
    </row>
    <row r="13" spans="1:14" x14ac:dyDescent="0.3">
      <c r="A13" t="s">
        <v>30</v>
      </c>
      <c r="B13" s="5">
        <v>679</v>
      </c>
      <c r="C13" s="5">
        <v>11</v>
      </c>
      <c r="D13" s="5">
        <v>19.329999999999998</v>
      </c>
      <c r="E13" s="5">
        <v>5.5</v>
      </c>
      <c r="F13" s="5">
        <v>30.25</v>
      </c>
      <c r="G13" s="5">
        <v>106.315</v>
      </c>
      <c r="H13" s="5">
        <v>679</v>
      </c>
      <c r="I13" s="5">
        <v>660.58</v>
      </c>
      <c r="J13" s="5">
        <v>18.420000000000002</v>
      </c>
      <c r="K13" s="5"/>
      <c r="L13" s="5">
        <v>8.74</v>
      </c>
      <c r="M13" s="5">
        <v>670.26</v>
      </c>
      <c r="N13" s="5"/>
    </row>
    <row r="14" spans="1:14" x14ac:dyDescent="0.3">
      <c r="B14" s="5">
        <v>659.67</v>
      </c>
      <c r="C14" s="5">
        <v>5.5</v>
      </c>
      <c r="D14" s="5"/>
      <c r="E14" s="5"/>
      <c r="F14" s="5">
        <v>143</v>
      </c>
      <c r="G14" s="5">
        <v>25</v>
      </c>
      <c r="H14" s="5"/>
      <c r="I14" s="5"/>
      <c r="J14" s="5"/>
      <c r="K14" s="5"/>
      <c r="L14" s="5"/>
      <c r="M14" s="5"/>
      <c r="N14" s="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6748F-50C8-48F3-9C7B-704C80C46E82}">
  <dimension ref="A1:R19"/>
  <sheetViews>
    <sheetView tabSelected="1" zoomScale="93" workbookViewId="0">
      <selection activeCell="F2" sqref="F2:G17"/>
    </sheetView>
  </sheetViews>
  <sheetFormatPr baseColWidth="10" defaultRowHeight="14.4" x14ac:dyDescent="0.3"/>
  <sheetData>
    <row r="1" spans="1:18" ht="28.2" customHeight="1" x14ac:dyDescent="0.35">
      <c r="A1" s="6" t="s">
        <v>2</v>
      </c>
      <c r="B1" s="5"/>
      <c r="C1" s="5" t="s">
        <v>4</v>
      </c>
      <c r="D1" s="5" t="s">
        <v>5</v>
      </c>
      <c r="E1" s="5" t="s">
        <v>6</v>
      </c>
    </row>
    <row r="2" spans="1:18" x14ac:dyDescent="0.3">
      <c r="A2" t="s">
        <v>7</v>
      </c>
      <c r="B2" s="5">
        <v>650.41</v>
      </c>
      <c r="C2" s="1">
        <v>650.41</v>
      </c>
      <c r="D2" s="1">
        <v>0</v>
      </c>
      <c r="E2" s="1"/>
      <c r="F2" s="5"/>
    </row>
    <row r="3" spans="1:18" x14ac:dyDescent="0.3">
      <c r="A3" t="s">
        <v>8</v>
      </c>
      <c r="B3" s="5">
        <v>671.92</v>
      </c>
      <c r="C3" s="1">
        <f t="shared" ref="C3:C13" si="0">0.3*B3+0.7*(C2-D2)</f>
        <v>656.86299999999994</v>
      </c>
      <c r="D3" s="1">
        <f t="shared" ref="D3:D13" si="1">0.2*(C3-C2)+0.8*D2</f>
        <v>1.2905999999999951</v>
      </c>
      <c r="E3" s="1">
        <f>C2+D2</f>
        <v>650.41</v>
      </c>
      <c r="F3" s="5"/>
      <c r="G3" s="3"/>
    </row>
    <row r="4" spans="1:18" x14ac:dyDescent="0.3">
      <c r="A4" t="s">
        <v>9</v>
      </c>
      <c r="B4" s="5">
        <v>666.42</v>
      </c>
      <c r="C4" s="1">
        <f t="shared" si="0"/>
        <v>658.8266799999999</v>
      </c>
      <c r="D4" s="1">
        <f t="shared" si="1"/>
        <v>1.4252159999999869</v>
      </c>
      <c r="E4" s="1">
        <f t="shared" ref="E4:E13" si="2">C3+D3</f>
        <v>658.15359999999998</v>
      </c>
      <c r="F4" s="5"/>
      <c r="G4" s="3"/>
      <c r="R4" t="s">
        <v>35</v>
      </c>
    </row>
    <row r="5" spans="1:18" x14ac:dyDescent="0.3">
      <c r="A5" t="s">
        <v>10</v>
      </c>
      <c r="B5" s="5">
        <v>665.26</v>
      </c>
      <c r="C5" s="1">
        <f t="shared" si="0"/>
        <v>659.75902479999991</v>
      </c>
      <c r="D5" s="1">
        <f t="shared" si="1"/>
        <v>1.3266417599999916</v>
      </c>
      <c r="E5" s="1">
        <f t="shared" si="2"/>
        <v>660.25189599999987</v>
      </c>
      <c r="F5" s="5"/>
      <c r="G5" s="3"/>
    </row>
    <row r="6" spans="1:18" x14ac:dyDescent="0.3">
      <c r="A6" t="s">
        <v>11</v>
      </c>
      <c r="B6" s="5">
        <v>678.41</v>
      </c>
      <c r="C6" s="1">
        <f t="shared" si="0"/>
        <v>664.42566812799987</v>
      </c>
      <c r="D6" s="1">
        <f t="shared" si="1"/>
        <v>1.9946420735999861</v>
      </c>
      <c r="E6" s="1">
        <f t="shared" si="2"/>
        <v>661.08566655999994</v>
      </c>
      <c r="F6" s="5"/>
      <c r="G6" s="3"/>
      <c r="R6" t="s">
        <v>34</v>
      </c>
    </row>
    <row r="7" spans="1:18" x14ac:dyDescent="0.3">
      <c r="A7" t="s">
        <v>12</v>
      </c>
      <c r="B7" s="5">
        <v>651.91999999999996</v>
      </c>
      <c r="C7" s="1">
        <f t="shared" si="0"/>
        <v>659.27771823807996</v>
      </c>
      <c r="D7" s="1">
        <f t="shared" si="1"/>
        <v>0.56612368089600595</v>
      </c>
      <c r="E7" s="1">
        <f t="shared" si="2"/>
        <v>666.42031020159982</v>
      </c>
      <c r="F7" s="5"/>
      <c r="G7" s="3"/>
    </row>
    <row r="8" spans="1:18" x14ac:dyDescent="0.3">
      <c r="A8" t="s">
        <v>13</v>
      </c>
      <c r="B8" s="5">
        <v>651.41999999999996</v>
      </c>
      <c r="C8" s="1">
        <f t="shared" si="0"/>
        <v>656.52411619002874</v>
      </c>
      <c r="D8" s="1">
        <f t="shared" si="1"/>
        <v>-9.7821464893439347E-2</v>
      </c>
      <c r="E8" s="1">
        <f t="shared" si="2"/>
        <v>659.84384191897595</v>
      </c>
      <c r="F8" s="5"/>
      <c r="G8" s="3"/>
    </row>
    <row r="9" spans="1:18" x14ac:dyDescent="0.3">
      <c r="A9" t="s">
        <v>14</v>
      </c>
      <c r="B9" s="5">
        <v>644.26</v>
      </c>
      <c r="C9" s="1">
        <f t="shared" si="0"/>
        <v>652.91335635844541</v>
      </c>
      <c r="D9" s="1">
        <f t="shared" si="1"/>
        <v>-0.80040913823141613</v>
      </c>
      <c r="E9" s="1">
        <f t="shared" si="2"/>
        <v>656.42629472513534</v>
      </c>
      <c r="F9" s="5"/>
      <c r="G9" s="3"/>
    </row>
    <row r="10" spans="1:18" x14ac:dyDescent="0.3">
      <c r="A10" t="s">
        <v>15</v>
      </c>
      <c r="B10" s="5">
        <v>649.41</v>
      </c>
      <c r="C10" s="1">
        <f t="shared" si="0"/>
        <v>652.42263584767375</v>
      </c>
      <c r="D10" s="1">
        <f t="shared" si="1"/>
        <v>-0.73847141273946626</v>
      </c>
      <c r="E10" s="1">
        <f t="shared" si="2"/>
        <v>652.11294722021398</v>
      </c>
      <c r="F10" s="5"/>
      <c r="G10" s="3"/>
    </row>
    <row r="11" spans="1:18" x14ac:dyDescent="0.3">
      <c r="A11" t="s">
        <v>16</v>
      </c>
      <c r="B11" s="5">
        <v>654.91999999999996</v>
      </c>
      <c r="C11" s="1">
        <f t="shared" si="0"/>
        <v>653.68877508228923</v>
      </c>
      <c r="D11" s="1">
        <f t="shared" si="1"/>
        <v>-0.33754928326847711</v>
      </c>
      <c r="E11" s="1">
        <f t="shared" si="2"/>
        <v>651.68416443493425</v>
      </c>
      <c r="F11" s="5"/>
      <c r="G11" s="3"/>
    </row>
    <row r="12" spans="1:18" x14ac:dyDescent="0.3">
      <c r="A12" t="s">
        <v>13</v>
      </c>
      <c r="B12" s="5">
        <v>661.42</v>
      </c>
      <c r="C12" s="1">
        <f t="shared" si="0"/>
        <v>656.24442705589036</v>
      </c>
      <c r="D12" s="1">
        <f t="shared" si="1"/>
        <v>0.24109096810544423</v>
      </c>
      <c r="E12" s="1">
        <f t="shared" si="2"/>
        <v>653.35122579902077</v>
      </c>
      <c r="F12" s="5"/>
      <c r="G12" s="3"/>
    </row>
    <row r="13" spans="1:18" x14ac:dyDescent="0.3">
      <c r="A13" t="s">
        <v>17</v>
      </c>
      <c r="B13" s="5">
        <v>670.26</v>
      </c>
      <c r="C13" s="1">
        <f t="shared" si="0"/>
        <v>660.28033526144941</v>
      </c>
      <c r="D13" s="1">
        <f t="shared" si="1"/>
        <v>1.0000544155961661</v>
      </c>
      <c r="E13" s="1">
        <f t="shared" si="2"/>
        <v>656.48551802399584</v>
      </c>
      <c r="F13" s="5"/>
      <c r="G13" s="3"/>
    </row>
    <row r="14" spans="1:18" x14ac:dyDescent="0.3">
      <c r="A14">
        <v>1</v>
      </c>
      <c r="B14" s="1"/>
      <c r="C14" s="1"/>
      <c r="D14" s="1"/>
      <c r="E14" s="1">
        <f>660.28+1*A14</f>
        <v>661.28</v>
      </c>
      <c r="F14" s="5"/>
      <c r="G14" s="3"/>
    </row>
    <row r="15" spans="1:18" x14ac:dyDescent="0.3">
      <c r="A15">
        <v>2</v>
      </c>
      <c r="B15" s="1"/>
      <c r="C15" s="1"/>
      <c r="D15" s="1"/>
      <c r="E15" s="1">
        <f t="shared" ref="E15:E17" si="3">660.28+1*A15</f>
        <v>662.28</v>
      </c>
      <c r="F15" s="5"/>
      <c r="G15" s="3"/>
    </row>
    <row r="16" spans="1:18" x14ac:dyDescent="0.3">
      <c r="A16">
        <v>3</v>
      </c>
      <c r="B16" s="1"/>
      <c r="C16" s="1"/>
      <c r="D16" s="1"/>
      <c r="E16" s="1">
        <f t="shared" si="3"/>
        <v>663.28</v>
      </c>
      <c r="F16" s="5"/>
      <c r="G16" s="3"/>
    </row>
    <row r="17" spans="1:7" x14ac:dyDescent="0.3">
      <c r="A17">
        <v>4</v>
      </c>
      <c r="B17" s="1"/>
      <c r="C17" s="1"/>
      <c r="D17" s="1"/>
      <c r="E17" s="1">
        <f t="shared" si="3"/>
        <v>664.28</v>
      </c>
      <c r="F17" s="5"/>
      <c r="G17" s="3"/>
    </row>
    <row r="18" spans="1:7" x14ac:dyDescent="0.3">
      <c r="B18" s="1"/>
      <c r="C18" s="1"/>
      <c r="D18" s="1"/>
      <c r="E18" s="1"/>
    </row>
    <row r="19" spans="1:7" x14ac:dyDescent="0.3">
      <c r="B19" s="1"/>
      <c r="C19" s="1"/>
      <c r="D19" s="1"/>
      <c r="E19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EA4C0-7B91-4567-ACFB-E1CAF7CBACC6}">
  <dimension ref="B2:I29"/>
  <sheetViews>
    <sheetView zoomScale="96" zoomScaleNormal="96" workbookViewId="0">
      <selection activeCell="H18" sqref="A2:H18"/>
    </sheetView>
  </sheetViews>
  <sheetFormatPr baseColWidth="10" defaultRowHeight="14.4" x14ac:dyDescent="0.3"/>
  <cols>
    <col min="8" max="8" width="22.109375" customWidth="1"/>
    <col min="13" max="13" width="14.6640625" customWidth="1"/>
  </cols>
  <sheetData>
    <row r="2" spans="2:9" ht="37.799999999999997" customHeight="1" x14ac:dyDescent="0.35">
      <c r="B2" s="6" t="s">
        <v>32</v>
      </c>
      <c r="C2" s="5" t="s">
        <v>3</v>
      </c>
      <c r="D2" s="5" t="s">
        <v>4</v>
      </c>
      <c r="E2" s="5" t="s">
        <v>5</v>
      </c>
      <c r="F2" s="5" t="s">
        <v>33</v>
      </c>
      <c r="G2" s="5" t="s">
        <v>6</v>
      </c>
    </row>
    <row r="3" spans="2:9" x14ac:dyDescent="0.3">
      <c r="B3" s="5" t="s">
        <v>7</v>
      </c>
      <c r="C3" s="7">
        <v>650.41</v>
      </c>
      <c r="D3" s="7"/>
      <c r="E3" s="7"/>
      <c r="F3" s="7">
        <f>C3/663.5</f>
        <v>0.98027128862094948</v>
      </c>
      <c r="G3" s="7"/>
      <c r="H3" s="5"/>
    </row>
    <row r="4" spans="2:9" x14ac:dyDescent="0.3">
      <c r="B4" s="5" t="s">
        <v>8</v>
      </c>
      <c r="C4" s="7">
        <v>671.92</v>
      </c>
      <c r="D4" s="7"/>
      <c r="E4" s="7"/>
      <c r="F4" s="7">
        <f t="shared" ref="F4:F6" si="0">C4/663.5</f>
        <v>1.0126902788244159</v>
      </c>
      <c r="G4" s="7"/>
      <c r="H4" s="5"/>
    </row>
    <row r="5" spans="2:9" x14ac:dyDescent="0.3">
      <c r="B5" s="5" t="s">
        <v>9</v>
      </c>
      <c r="C5" s="7">
        <v>666.42</v>
      </c>
      <c r="D5" s="7"/>
      <c r="E5" s="7"/>
      <c r="F5" s="7">
        <f t="shared" si="0"/>
        <v>1.0044009042954032</v>
      </c>
      <c r="G5" s="7"/>
      <c r="H5" s="5"/>
    </row>
    <row r="6" spans="2:9" x14ac:dyDescent="0.3">
      <c r="B6" s="5" t="s">
        <v>10</v>
      </c>
      <c r="C6" s="7">
        <v>665.26</v>
      </c>
      <c r="D6" s="7">
        <f>AVERAGE(C3:C6)</f>
        <v>663.50250000000005</v>
      </c>
      <c r="E6" s="7">
        <v>0</v>
      </c>
      <c r="F6" s="7">
        <f t="shared" si="0"/>
        <v>1.0026525998492841</v>
      </c>
      <c r="G6" s="7"/>
      <c r="H6" s="5"/>
    </row>
    <row r="7" spans="2:9" x14ac:dyDescent="0.3">
      <c r="B7" s="5" t="s">
        <v>11</v>
      </c>
      <c r="C7" s="7">
        <v>678.41</v>
      </c>
      <c r="D7" s="7">
        <f>0.3*(C7/F3)+0.7*(D6+E6)</f>
        <v>672.07080644132168</v>
      </c>
      <c r="E7" s="7">
        <f t="shared" ref="E7:E14" si="1">0.2*(D7-D6)+0.8*E6</f>
        <v>1.713661288264325</v>
      </c>
      <c r="F7" s="7">
        <f t="shared" ref="F7:F14" si="2">0.1*(C7/D7)+0.9*F3</f>
        <v>0.98318739274828382</v>
      </c>
      <c r="G7" s="7">
        <f>(D6+E6)*F3</f>
        <v>650.4124506782216</v>
      </c>
      <c r="H7" s="5">
        <f>(ABS(C7-G7))/G7</f>
        <v>4.3045838517672512E-2</v>
      </c>
    </row>
    <row r="8" spans="2:9" x14ac:dyDescent="0.3">
      <c r="B8" s="5" t="s">
        <v>12</v>
      </c>
      <c r="C8" s="7">
        <v>651.91999999999996</v>
      </c>
      <c r="D8" s="7">
        <f>0.3*(C8/F4)+0.7*(D7+E7)</f>
        <v>664.77431493303425</v>
      </c>
      <c r="E8" s="7">
        <f t="shared" si="1"/>
        <v>-8.836927104602621E-2</v>
      </c>
      <c r="F8" s="7">
        <f t="shared" si="2"/>
        <v>1.0094876150230943</v>
      </c>
      <c r="G8" s="7">
        <f t="shared" ref="G8:G14" si="3">(D7+E7)*F4</f>
        <v>682.33498049263505</v>
      </c>
      <c r="H8" s="5">
        <f t="shared" ref="H8:H14" si="4">(ABS(C8-G8))/G8</f>
        <v>4.4574851593679049E-2</v>
      </c>
    </row>
    <row r="9" spans="2:9" x14ac:dyDescent="0.3">
      <c r="B9" s="5" t="s">
        <v>13</v>
      </c>
      <c r="C9" s="7">
        <v>651.41999999999996</v>
      </c>
      <c r="D9" s="7">
        <f>0.3*(C9/F5)+0.7*(D8+E8)</f>
        <v>659.84987925879091</v>
      </c>
      <c r="E9" s="7">
        <f t="shared" si="1"/>
        <v>-1.0555825516854893</v>
      </c>
      <c r="F9" s="7">
        <f t="shared" si="2"/>
        <v>1.0026832688478566</v>
      </c>
      <c r="G9" s="7">
        <f t="shared" si="3"/>
        <v>667.61116489534618</v>
      </c>
      <c r="H9" s="5">
        <f t="shared" si="4"/>
        <v>2.4252387836989402E-2</v>
      </c>
    </row>
    <row r="10" spans="2:9" x14ac:dyDescent="0.3">
      <c r="B10" s="5" t="s">
        <v>14</v>
      </c>
      <c r="C10" s="7">
        <v>644.26</v>
      </c>
      <c r="D10" s="7">
        <f>0.3*(C10/F6)+0.7*(D9+E9)</f>
        <v>653.9226748626977</v>
      </c>
      <c r="E10" s="7">
        <f t="shared" si="1"/>
        <v>-2.0299069205670319</v>
      </c>
      <c r="F10" s="7">
        <f t="shared" si="2"/>
        <v>1.0009096919353055</v>
      </c>
      <c r="G10" s="7">
        <f t="shared" si="3"/>
        <v>660.54181435926</v>
      </c>
      <c r="H10" s="5">
        <f t="shared" si="4"/>
        <v>2.4649180423276802E-2</v>
      </c>
    </row>
    <row r="11" spans="2:9" x14ac:dyDescent="0.3">
      <c r="B11" s="5" t="s">
        <v>15</v>
      </c>
      <c r="C11" s="7">
        <v>649.41</v>
      </c>
      <c r="D11" s="7">
        <f>0.3*(C11/F7)+0.7*(D10+E10)</f>
        <v>654.4794312368515</v>
      </c>
      <c r="E11" s="7">
        <f t="shared" si="1"/>
        <v>-1.512574261622867</v>
      </c>
      <c r="F11" s="7">
        <f t="shared" si="2"/>
        <v>0.98409407890397338</v>
      </c>
      <c r="G11" s="7">
        <f t="shared" si="3"/>
        <v>640.93275086448557</v>
      </c>
      <c r="H11" s="5">
        <f t="shared" si="4"/>
        <v>1.3226425274851917E-2</v>
      </c>
    </row>
    <row r="12" spans="2:9" x14ac:dyDescent="0.3">
      <c r="B12" s="5" t="s">
        <v>16</v>
      </c>
      <c r="C12" s="7">
        <v>654.91999999999996</v>
      </c>
      <c r="D12" s="7">
        <f>0.3*(C12/F8)+0.7*(D11+E11)</f>
        <v>651.70623077023481</v>
      </c>
      <c r="E12" s="7">
        <f t="shared" si="1"/>
        <v>-1.7646995026216308</v>
      </c>
      <c r="F12" s="7">
        <f t="shared" si="2"/>
        <v>1.009031985100326</v>
      </c>
      <c r="G12" s="7">
        <f t="shared" si="3"/>
        <v>659.16195513704952</v>
      </c>
      <c r="H12" s="5">
        <f t="shared" si="4"/>
        <v>6.4353761681643067E-3</v>
      </c>
    </row>
    <row r="13" spans="2:9" x14ac:dyDescent="0.3">
      <c r="B13" s="5" t="s">
        <v>13</v>
      </c>
      <c r="C13" s="7">
        <v>661.42</v>
      </c>
      <c r="D13" s="7">
        <f>0.3*(C13/F9)+0.7*(D12+E12)</f>
        <v>652.85406641337067</v>
      </c>
      <c r="E13" s="7">
        <f t="shared" si="1"/>
        <v>-1.1821924734701319</v>
      </c>
      <c r="F13" s="7">
        <f t="shared" si="2"/>
        <v>1.0037270167478218</v>
      </c>
      <c r="G13" s="7">
        <f t="shared" si="3"/>
        <v>651.68549913139179</v>
      </c>
      <c r="H13" s="5">
        <f t="shared" si="4"/>
        <v>1.4937421319920317E-2</v>
      </c>
    </row>
    <row r="14" spans="2:9" x14ac:dyDescent="0.3">
      <c r="B14" s="5" t="s">
        <v>17</v>
      </c>
      <c r="C14" s="7">
        <v>670.26</v>
      </c>
      <c r="D14" s="7">
        <f>0.3*(C14/F10)+0.7*(D13+E13)</f>
        <v>657.06555897169881</v>
      </c>
      <c r="E14" s="7">
        <f t="shared" si="1"/>
        <v>-0.10345546711047915</v>
      </c>
      <c r="F14" s="7">
        <f t="shared" si="2"/>
        <v>1.0028268086699053</v>
      </c>
      <c r="G14" s="7">
        <f t="shared" si="3"/>
        <v>652.26469458808913</v>
      </c>
      <c r="H14" s="5">
        <f t="shared" si="4"/>
        <v>2.75889612931987E-2</v>
      </c>
      <c r="I14">
        <f>AVERAGE(H7:H14)</f>
        <v>2.4838805303469127E-2</v>
      </c>
    </row>
    <row r="15" spans="2:9" x14ac:dyDescent="0.3">
      <c r="B15" s="5">
        <v>1</v>
      </c>
      <c r="C15" s="7"/>
      <c r="D15" s="7"/>
      <c r="E15" s="7"/>
      <c r="F15" s="7"/>
      <c r="G15" s="7">
        <f>(657.0656+(-0.1035)*B15)*F11</f>
        <v>646.51251267431996</v>
      </c>
      <c r="H15" s="5"/>
      <c r="I15" t="s">
        <v>37</v>
      </c>
    </row>
    <row r="16" spans="2:9" x14ac:dyDescent="0.3">
      <c r="B16" s="5">
        <v>2</v>
      </c>
      <c r="C16" s="7"/>
      <c r="D16" s="7"/>
      <c r="E16" s="7"/>
      <c r="F16" s="7"/>
      <c r="G16" s="7">
        <f t="shared" ref="G16:G18" si="5">(657.0656+(-0.1035)*B16)*F12</f>
        <v>662.79133708822098</v>
      </c>
      <c r="H16" s="5"/>
    </row>
    <row r="17" spans="2:8" x14ac:dyDescent="0.3">
      <c r="B17" s="5">
        <v>3</v>
      </c>
      <c r="C17" s="7"/>
      <c r="D17" s="7"/>
      <c r="E17" s="7"/>
      <c r="F17" s="7"/>
      <c r="G17" s="7">
        <f t="shared" si="5"/>
        <v>659.20283725691741</v>
      </c>
      <c r="H17" s="5"/>
    </row>
    <row r="18" spans="2:8" x14ac:dyDescent="0.3">
      <c r="B18" s="5">
        <v>4</v>
      </c>
      <c r="C18" s="7"/>
      <c r="D18" s="7"/>
      <c r="E18" s="7"/>
      <c r="F18" s="7"/>
      <c r="G18" s="7">
        <f t="shared" si="5"/>
        <v>658.50782843598722</v>
      </c>
      <c r="H18" s="5"/>
    </row>
    <row r="19" spans="2:8" x14ac:dyDescent="0.3">
      <c r="C19" s="8"/>
      <c r="D19" s="8"/>
      <c r="E19" s="8"/>
      <c r="F19" s="8"/>
      <c r="G19" s="8"/>
    </row>
    <row r="21" spans="2:8" ht="1.2" customHeight="1" x14ac:dyDescent="0.3"/>
    <row r="22" spans="2:8" hidden="1" x14ac:dyDescent="0.3"/>
    <row r="23" spans="2:8" ht="34.799999999999997" customHeight="1" x14ac:dyDescent="0.3">
      <c r="F23" t="s">
        <v>35</v>
      </c>
    </row>
    <row r="24" spans="2:8" ht="30.6" customHeight="1" x14ac:dyDescent="0.3">
      <c r="F24" t="s">
        <v>34</v>
      </c>
    </row>
    <row r="25" spans="2:8" ht="13.2" customHeight="1" x14ac:dyDescent="0.3"/>
    <row r="26" spans="2:8" hidden="1" x14ac:dyDescent="0.3"/>
    <row r="27" spans="2:8" ht="33.6" customHeight="1" x14ac:dyDescent="0.3">
      <c r="F27" t="s">
        <v>36</v>
      </c>
    </row>
    <row r="28" spans="2:8" ht="16.2" customHeight="1" x14ac:dyDescent="0.3"/>
    <row r="29" spans="2:8" ht="21" customHeight="1" x14ac:dyDescent="0.3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8FF8C-E353-408A-B680-6CCF76AD4A1B}">
  <dimension ref="A1:I17"/>
  <sheetViews>
    <sheetView workbookViewId="0">
      <selection sqref="A1:I17"/>
    </sheetView>
  </sheetViews>
  <sheetFormatPr baseColWidth="10" defaultRowHeight="14.4" x14ac:dyDescent="0.3"/>
  <cols>
    <col min="6" max="6" width="24" customWidth="1"/>
    <col min="7" max="7" width="21.6640625" customWidth="1"/>
    <col min="8" max="8" width="17.21875" customWidth="1"/>
  </cols>
  <sheetData>
    <row r="1" spans="1:9" x14ac:dyDescent="0.3">
      <c r="A1" t="s">
        <v>0</v>
      </c>
    </row>
    <row r="2" spans="1:9" x14ac:dyDescent="0.3">
      <c r="B2" s="1"/>
      <c r="C2" s="1"/>
      <c r="D2" s="1"/>
      <c r="E2" s="1"/>
      <c r="F2" s="1"/>
      <c r="G2" s="1"/>
      <c r="H2" s="1"/>
      <c r="I2" s="1"/>
    </row>
    <row r="3" spans="1:9" x14ac:dyDescent="0.3">
      <c r="A3">
        <v>1</v>
      </c>
      <c r="B3" s="1">
        <v>205</v>
      </c>
      <c r="C3" s="1">
        <v>239</v>
      </c>
      <c r="D3" s="1">
        <f>B3-270.8</f>
        <v>-65.800000000000011</v>
      </c>
      <c r="E3" s="1">
        <f>C3-253.8</f>
        <v>-14.800000000000011</v>
      </c>
      <c r="F3" s="1">
        <f>D3*E3</f>
        <v>973.84000000000094</v>
      </c>
      <c r="G3" s="1">
        <f>D3^2</f>
        <v>4329.6400000000012</v>
      </c>
      <c r="H3" s="1">
        <f>E3^2</f>
        <v>219.04000000000033</v>
      </c>
      <c r="I3" s="1"/>
    </row>
    <row r="4" spans="1:9" x14ac:dyDescent="0.3">
      <c r="A4">
        <f>A3+1</f>
        <v>2</v>
      </c>
      <c r="B4" s="1">
        <v>415</v>
      </c>
      <c r="C4" s="1">
        <v>205</v>
      </c>
      <c r="D4" s="1">
        <f t="shared" ref="D4:D12" si="0">B4-270.8</f>
        <v>144.19999999999999</v>
      </c>
      <c r="E4" s="1">
        <f t="shared" ref="E4:E12" si="1">C4-253.8</f>
        <v>-48.800000000000011</v>
      </c>
      <c r="F4" s="1">
        <f t="shared" ref="F4:F12" si="2">D4*E4</f>
        <v>-7036.9600000000009</v>
      </c>
      <c r="G4" s="1">
        <f>D4^2</f>
        <v>20793.639999999996</v>
      </c>
      <c r="H4" s="1">
        <f>E4^2</f>
        <v>2381.440000000001</v>
      </c>
      <c r="I4" s="1"/>
    </row>
    <row r="5" spans="1:9" x14ac:dyDescent="0.3">
      <c r="A5">
        <f t="shared" ref="A5:A12" si="3">A4+1</f>
        <v>3</v>
      </c>
      <c r="B5" s="1">
        <v>189</v>
      </c>
      <c r="C5" s="1">
        <v>415</v>
      </c>
      <c r="D5" s="1">
        <f t="shared" si="0"/>
        <v>-81.800000000000011</v>
      </c>
      <c r="E5" s="1">
        <f t="shared" si="1"/>
        <v>161.19999999999999</v>
      </c>
      <c r="F5" s="1">
        <f t="shared" si="2"/>
        <v>-13186.160000000002</v>
      </c>
      <c r="G5" s="1">
        <f t="shared" ref="G5:H12" si="4">D5^2</f>
        <v>6691.2400000000016</v>
      </c>
      <c r="H5" s="1">
        <f t="shared" si="4"/>
        <v>25985.439999999995</v>
      </c>
      <c r="I5" s="1"/>
    </row>
    <row r="6" spans="1:9" x14ac:dyDescent="0.3">
      <c r="A6">
        <f t="shared" si="3"/>
        <v>4</v>
      </c>
      <c r="B6" s="1">
        <v>206</v>
      </c>
      <c r="C6" s="1">
        <v>189</v>
      </c>
      <c r="D6" s="1">
        <f t="shared" si="0"/>
        <v>-64.800000000000011</v>
      </c>
      <c r="E6" s="1">
        <f t="shared" si="1"/>
        <v>-64.800000000000011</v>
      </c>
      <c r="F6" s="1">
        <f t="shared" si="2"/>
        <v>4199.0400000000018</v>
      </c>
      <c r="G6" s="1">
        <f t="shared" si="4"/>
        <v>4199.0400000000018</v>
      </c>
      <c r="H6" s="1">
        <f t="shared" si="4"/>
        <v>4199.0400000000018</v>
      </c>
      <c r="I6" s="1"/>
    </row>
    <row r="7" spans="1:9" x14ac:dyDescent="0.3">
      <c r="A7">
        <f t="shared" si="3"/>
        <v>5</v>
      </c>
      <c r="B7" s="1">
        <v>211</v>
      </c>
      <c r="C7" s="1">
        <v>206</v>
      </c>
      <c r="D7" s="1">
        <f t="shared" si="0"/>
        <v>-59.800000000000011</v>
      </c>
      <c r="E7" s="1">
        <f t="shared" si="1"/>
        <v>-47.800000000000011</v>
      </c>
      <c r="F7" s="1">
        <f t="shared" si="2"/>
        <v>2858.4400000000014</v>
      </c>
      <c r="G7" s="1">
        <f t="shared" si="4"/>
        <v>3576.0400000000013</v>
      </c>
      <c r="H7" s="1">
        <f t="shared" si="4"/>
        <v>2284.8400000000011</v>
      </c>
      <c r="I7" s="1"/>
    </row>
    <row r="8" spans="1:9" x14ac:dyDescent="0.3">
      <c r="A8">
        <f t="shared" si="3"/>
        <v>6</v>
      </c>
      <c r="B8" s="1">
        <v>393</v>
      </c>
      <c r="C8" s="1">
        <v>211</v>
      </c>
      <c r="D8" s="1">
        <f t="shared" si="0"/>
        <v>122.19999999999999</v>
      </c>
      <c r="E8" s="1">
        <f t="shared" si="1"/>
        <v>-42.800000000000011</v>
      </c>
      <c r="F8" s="1">
        <f t="shared" si="2"/>
        <v>-5230.1600000000008</v>
      </c>
      <c r="G8" s="1">
        <f t="shared" si="4"/>
        <v>14932.839999999997</v>
      </c>
      <c r="H8" s="1">
        <f t="shared" si="4"/>
        <v>1831.8400000000011</v>
      </c>
      <c r="I8" s="1"/>
    </row>
    <row r="9" spans="1:9" x14ac:dyDescent="0.3">
      <c r="A9">
        <f t="shared" si="3"/>
        <v>7</v>
      </c>
      <c r="B9" s="1">
        <v>213</v>
      </c>
      <c r="C9" s="1">
        <v>393</v>
      </c>
      <c r="D9" s="1">
        <f t="shared" si="0"/>
        <v>-57.800000000000011</v>
      </c>
      <c r="E9" s="1">
        <f t="shared" si="1"/>
        <v>139.19999999999999</v>
      </c>
      <c r="F9" s="1">
        <f t="shared" si="2"/>
        <v>-8045.7600000000011</v>
      </c>
      <c r="G9" s="1">
        <f t="shared" si="4"/>
        <v>3340.8400000000015</v>
      </c>
      <c r="H9" s="1">
        <f t="shared" si="4"/>
        <v>19376.639999999996</v>
      </c>
      <c r="I9" s="1"/>
    </row>
    <row r="10" spans="1:9" x14ac:dyDescent="0.3">
      <c r="A10">
        <f t="shared" si="3"/>
        <v>8</v>
      </c>
      <c r="B10" s="1">
        <v>245</v>
      </c>
      <c r="C10" s="1">
        <v>213</v>
      </c>
      <c r="D10" s="1">
        <f t="shared" si="0"/>
        <v>-25.800000000000011</v>
      </c>
      <c r="E10" s="1">
        <f t="shared" si="1"/>
        <v>-40.800000000000011</v>
      </c>
      <c r="F10" s="1">
        <f t="shared" si="2"/>
        <v>1052.6400000000008</v>
      </c>
      <c r="G10" s="1">
        <f t="shared" si="4"/>
        <v>665.64000000000055</v>
      </c>
      <c r="H10" s="1">
        <f t="shared" si="4"/>
        <v>1664.640000000001</v>
      </c>
      <c r="I10" s="1"/>
    </row>
    <row r="11" spans="1:9" x14ac:dyDescent="0.3">
      <c r="A11">
        <f t="shared" si="3"/>
        <v>9</v>
      </c>
      <c r="B11" s="1">
        <v>222</v>
      </c>
      <c r="C11" s="1">
        <v>245</v>
      </c>
      <c r="D11" s="1">
        <f t="shared" si="0"/>
        <v>-48.800000000000011</v>
      </c>
      <c r="E11" s="1">
        <f t="shared" si="1"/>
        <v>-8.8000000000000114</v>
      </c>
      <c r="F11" s="1">
        <f t="shared" si="2"/>
        <v>429.44000000000068</v>
      </c>
      <c r="G11" s="1">
        <f t="shared" si="4"/>
        <v>2381.440000000001</v>
      </c>
      <c r="H11" s="1">
        <f t="shared" si="4"/>
        <v>77.440000000000197</v>
      </c>
      <c r="I11" s="1"/>
    </row>
    <row r="12" spans="1:9" x14ac:dyDescent="0.3">
      <c r="A12">
        <f t="shared" si="3"/>
        <v>10</v>
      </c>
      <c r="B12" s="1">
        <v>409</v>
      </c>
      <c r="C12" s="1">
        <v>222</v>
      </c>
      <c r="D12" s="1">
        <f t="shared" si="0"/>
        <v>138.19999999999999</v>
      </c>
      <c r="E12" s="1">
        <f t="shared" si="1"/>
        <v>-31.800000000000011</v>
      </c>
      <c r="F12" s="1">
        <f t="shared" si="2"/>
        <v>-4394.7600000000011</v>
      </c>
      <c r="G12" s="1">
        <f t="shared" si="4"/>
        <v>19099.239999999998</v>
      </c>
      <c r="H12" s="1">
        <f t="shared" si="4"/>
        <v>1011.2400000000007</v>
      </c>
      <c r="I12" s="1"/>
    </row>
    <row r="13" spans="1:9" x14ac:dyDescent="0.3">
      <c r="B13" s="1"/>
      <c r="C13" s="1"/>
      <c r="D13" s="1"/>
      <c r="E13" s="1"/>
      <c r="F13" s="1"/>
      <c r="G13" s="1"/>
      <c r="H13" s="1"/>
      <c r="I13" s="1"/>
    </row>
    <row r="14" spans="1:9" x14ac:dyDescent="0.3">
      <c r="B14" s="1">
        <f>AVERAGE(B3:B12)</f>
        <v>270.8</v>
      </c>
      <c r="C14" s="1">
        <f>AVERAGE(C3:C12)</f>
        <v>253.8</v>
      </c>
      <c r="D14" s="1"/>
      <c r="E14" s="1"/>
      <c r="F14" s="2">
        <f>SUM(F3:F12)</f>
        <v>-28380.400000000001</v>
      </c>
      <c r="G14" s="1">
        <f>SUM(G3:G12)</f>
        <v>80009.600000000006</v>
      </c>
      <c r="H14" s="1">
        <f>SUM(H3:H12)</f>
        <v>59031.6</v>
      </c>
      <c r="I14" s="1"/>
    </row>
    <row r="15" spans="1:9" x14ac:dyDescent="0.3">
      <c r="B15" s="1"/>
      <c r="C15" s="1"/>
      <c r="D15" s="1"/>
      <c r="E15" s="1"/>
      <c r="F15" s="1"/>
      <c r="G15" s="2">
        <f>SQRT(G14)</f>
        <v>282.85968252828116</v>
      </c>
      <c r="H15" s="2">
        <f>SQRT(H14)</f>
        <v>242.9641948929924</v>
      </c>
      <c r="I15" s="1"/>
    </row>
    <row r="16" spans="1:9" x14ac:dyDescent="0.3">
      <c r="B16" s="1"/>
      <c r="C16" s="1"/>
      <c r="D16" s="1"/>
      <c r="E16" s="1"/>
      <c r="F16" s="1"/>
      <c r="G16" s="1"/>
      <c r="H16" s="2">
        <f>G15*H15</f>
        <v>68724.77503317126</v>
      </c>
      <c r="I16" s="1"/>
    </row>
    <row r="17" spans="2:9" x14ac:dyDescent="0.3">
      <c r="B17" s="1"/>
      <c r="C17" s="1"/>
      <c r="D17" s="1"/>
      <c r="E17" s="1"/>
      <c r="F17" s="1"/>
      <c r="G17" s="1"/>
      <c r="H17" s="1">
        <f>F14/H16</f>
        <v>-0.41295733578322646</v>
      </c>
      <c r="I17" s="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35411-D107-41A6-BD2B-81446B1202CE}">
  <dimension ref="A1:I20"/>
  <sheetViews>
    <sheetView workbookViewId="0">
      <selection activeCell="M14" sqref="M14"/>
    </sheetView>
  </sheetViews>
  <sheetFormatPr baseColWidth="10" defaultRowHeight="14.4" x14ac:dyDescent="0.3"/>
  <cols>
    <col min="6" max="6" width="23.33203125" customWidth="1"/>
    <col min="7" max="7" width="19.88671875" customWidth="1"/>
    <col min="8" max="8" width="18.21875" customWidth="1"/>
  </cols>
  <sheetData>
    <row r="1" spans="1:9" x14ac:dyDescent="0.3">
      <c r="A1" t="s">
        <v>1</v>
      </c>
    </row>
    <row r="3" spans="1:9" x14ac:dyDescent="0.3">
      <c r="B3" s="1"/>
    </row>
    <row r="4" spans="1:9" x14ac:dyDescent="0.3">
      <c r="A4">
        <v>1</v>
      </c>
      <c r="B4" s="1">
        <v>205</v>
      </c>
    </row>
    <row r="5" spans="1:9" x14ac:dyDescent="0.3">
      <c r="A5">
        <f>A4+1</f>
        <v>2</v>
      </c>
      <c r="B5" s="1">
        <v>415</v>
      </c>
      <c r="C5" s="1">
        <v>239</v>
      </c>
      <c r="D5" s="1">
        <f>B5-278.11</f>
        <v>136.88999999999999</v>
      </c>
      <c r="E5" s="1">
        <f>C5-257.33</f>
        <v>-18.329999999999984</v>
      </c>
      <c r="F5" s="5">
        <f>D5*E5</f>
        <v>-2509.1936999999975</v>
      </c>
      <c r="G5" s="1">
        <f>D5^2</f>
        <v>18738.872099999997</v>
      </c>
      <c r="H5" s="1">
        <f>E5^2</f>
        <v>335.98889999999943</v>
      </c>
    </row>
    <row r="6" spans="1:9" x14ac:dyDescent="0.3">
      <c r="A6">
        <f t="shared" ref="A6:A13" si="0">A5+1</f>
        <v>3</v>
      </c>
      <c r="B6" s="1">
        <v>189</v>
      </c>
      <c r="C6" s="1">
        <v>205</v>
      </c>
      <c r="D6" s="1">
        <f t="shared" ref="D6:D13" si="1">B6-278.11</f>
        <v>-89.110000000000014</v>
      </c>
      <c r="E6" s="1">
        <f t="shared" ref="E6:E13" si="2">C6-257.33</f>
        <v>-52.329999999999984</v>
      </c>
      <c r="F6" s="5">
        <f t="shared" ref="F6:F13" si="3">D6*E6</f>
        <v>4663.126299999999</v>
      </c>
      <c r="G6" s="1">
        <f t="shared" ref="G6:H13" si="4">D6^2</f>
        <v>7940.5921000000026</v>
      </c>
      <c r="H6" s="1">
        <f t="shared" si="4"/>
        <v>2738.4288999999985</v>
      </c>
    </row>
    <row r="7" spans="1:9" x14ac:dyDescent="0.3">
      <c r="A7">
        <f t="shared" si="0"/>
        <v>4</v>
      </c>
      <c r="B7" s="1">
        <v>206</v>
      </c>
      <c r="C7" s="1">
        <v>415</v>
      </c>
      <c r="D7" s="1">
        <f t="shared" si="1"/>
        <v>-72.110000000000014</v>
      </c>
      <c r="E7" s="1">
        <f t="shared" si="2"/>
        <v>157.67000000000002</v>
      </c>
      <c r="F7" s="5">
        <f t="shared" si="3"/>
        <v>-11369.583700000003</v>
      </c>
      <c r="G7" s="1">
        <f t="shared" si="4"/>
        <v>5199.8521000000019</v>
      </c>
      <c r="H7" s="1">
        <f t="shared" si="4"/>
        <v>24859.828900000004</v>
      </c>
    </row>
    <row r="8" spans="1:9" x14ac:dyDescent="0.3">
      <c r="A8">
        <f t="shared" si="0"/>
        <v>5</v>
      </c>
      <c r="B8" s="1">
        <v>211</v>
      </c>
      <c r="C8" s="1">
        <v>189</v>
      </c>
      <c r="D8" s="1">
        <f t="shared" si="1"/>
        <v>-67.110000000000014</v>
      </c>
      <c r="E8" s="1">
        <f t="shared" si="2"/>
        <v>-68.329999999999984</v>
      </c>
      <c r="F8" s="5">
        <f t="shared" si="3"/>
        <v>4585.6262999999999</v>
      </c>
      <c r="G8" s="1">
        <f t="shared" si="4"/>
        <v>4503.7521000000015</v>
      </c>
      <c r="H8" s="1">
        <f t="shared" si="4"/>
        <v>4668.9888999999976</v>
      </c>
    </row>
    <row r="9" spans="1:9" x14ac:dyDescent="0.3">
      <c r="A9">
        <f t="shared" si="0"/>
        <v>6</v>
      </c>
      <c r="B9" s="1">
        <v>393</v>
      </c>
      <c r="C9" s="1">
        <v>206</v>
      </c>
      <c r="D9" s="1">
        <f t="shared" si="1"/>
        <v>114.88999999999999</v>
      </c>
      <c r="E9" s="1">
        <f t="shared" si="2"/>
        <v>-51.329999999999984</v>
      </c>
      <c r="F9" s="5">
        <f t="shared" si="3"/>
        <v>-5897.3036999999977</v>
      </c>
      <c r="G9" s="1">
        <f t="shared" si="4"/>
        <v>13199.712099999997</v>
      </c>
      <c r="H9" s="1">
        <f t="shared" si="4"/>
        <v>2634.7688999999982</v>
      </c>
    </row>
    <row r="10" spans="1:9" x14ac:dyDescent="0.3">
      <c r="A10">
        <f t="shared" si="0"/>
        <v>7</v>
      </c>
      <c r="B10" s="1">
        <v>213</v>
      </c>
      <c r="C10" s="1">
        <v>211</v>
      </c>
      <c r="D10" s="1">
        <f t="shared" si="1"/>
        <v>-65.110000000000014</v>
      </c>
      <c r="E10" s="1">
        <f t="shared" si="2"/>
        <v>-46.329999999999984</v>
      </c>
      <c r="F10" s="5">
        <f t="shared" si="3"/>
        <v>3016.5462999999995</v>
      </c>
      <c r="G10" s="1">
        <f t="shared" si="4"/>
        <v>4239.3121000000019</v>
      </c>
      <c r="H10" s="1">
        <f t="shared" si="4"/>
        <v>2146.4688999999985</v>
      </c>
    </row>
    <row r="11" spans="1:9" x14ac:dyDescent="0.3">
      <c r="A11">
        <f t="shared" si="0"/>
        <v>8</v>
      </c>
      <c r="B11" s="1">
        <v>245</v>
      </c>
      <c r="C11" s="1">
        <v>393</v>
      </c>
      <c r="D11" s="1">
        <f t="shared" si="1"/>
        <v>-33.110000000000014</v>
      </c>
      <c r="E11" s="1">
        <f t="shared" si="2"/>
        <v>135.67000000000002</v>
      </c>
      <c r="F11" s="5">
        <f t="shared" si="3"/>
        <v>-4492.0337000000027</v>
      </c>
      <c r="G11" s="1">
        <f t="shared" si="4"/>
        <v>1096.2721000000008</v>
      </c>
      <c r="H11" s="1">
        <f t="shared" si="4"/>
        <v>18406.348900000005</v>
      </c>
    </row>
    <row r="12" spans="1:9" x14ac:dyDescent="0.3">
      <c r="A12">
        <f t="shared" si="0"/>
        <v>9</v>
      </c>
      <c r="B12" s="1">
        <v>222</v>
      </c>
      <c r="C12" s="1">
        <v>213</v>
      </c>
      <c r="D12" s="1">
        <f t="shared" si="1"/>
        <v>-56.110000000000014</v>
      </c>
      <c r="E12" s="1">
        <f t="shared" si="2"/>
        <v>-44.329999999999984</v>
      </c>
      <c r="F12" s="5">
        <f t="shared" si="3"/>
        <v>2487.3562999999999</v>
      </c>
      <c r="G12" s="1">
        <f t="shared" si="4"/>
        <v>3148.3321000000014</v>
      </c>
      <c r="H12" s="1">
        <f t="shared" si="4"/>
        <v>1965.1488999999985</v>
      </c>
    </row>
    <row r="13" spans="1:9" x14ac:dyDescent="0.3">
      <c r="A13">
        <f t="shared" si="0"/>
        <v>10</v>
      </c>
      <c r="B13" s="1">
        <v>409</v>
      </c>
      <c r="C13" s="1">
        <v>245</v>
      </c>
      <c r="D13" s="1">
        <f t="shared" si="1"/>
        <v>130.88999999999999</v>
      </c>
      <c r="E13" s="1">
        <f t="shared" si="2"/>
        <v>-12.329999999999984</v>
      </c>
      <c r="F13" s="5">
        <f t="shared" si="3"/>
        <v>-1613.8736999999978</v>
      </c>
      <c r="G13" s="1">
        <f t="shared" si="4"/>
        <v>17132.192099999997</v>
      </c>
      <c r="H13" s="1">
        <f t="shared" si="4"/>
        <v>152.0288999999996</v>
      </c>
    </row>
    <row r="14" spans="1:9" x14ac:dyDescent="0.3">
      <c r="C14" s="1"/>
    </row>
    <row r="15" spans="1:9" x14ac:dyDescent="0.3">
      <c r="B15" s="4">
        <f>AVERAGE(B5:B13)</f>
        <v>278.11111111111109</v>
      </c>
      <c r="C15" s="4">
        <f>AVERAGE(C5:C13)</f>
        <v>257.33333333333331</v>
      </c>
      <c r="F15" s="4">
        <f>SUM(F5:F13)</f>
        <v>-11129.3333</v>
      </c>
      <c r="G15" s="4">
        <f>SUM(G5:G13)</f>
        <v>75198.888900000005</v>
      </c>
      <c r="H15" s="4">
        <f>SUM(H5:H13)</f>
        <v>57908.000099999997</v>
      </c>
      <c r="I15" s="3"/>
    </row>
    <row r="16" spans="1:9" x14ac:dyDescent="0.3">
      <c r="F16" s="4"/>
      <c r="G16" s="4">
        <f>SQRT(G15)</f>
        <v>274.22415812615782</v>
      </c>
      <c r="H16" s="4">
        <f>SQRT(H15)</f>
        <v>240.64081137662413</v>
      </c>
      <c r="I16" s="3"/>
    </row>
    <row r="17" spans="6:9" x14ac:dyDescent="0.3">
      <c r="F17" s="4"/>
      <c r="G17" s="4"/>
      <c r="H17" s="4">
        <f>G16*H16</f>
        <v>65989.523910550299</v>
      </c>
      <c r="I17" s="3"/>
    </row>
    <row r="18" spans="6:9" x14ac:dyDescent="0.3">
      <c r="F18" s="4"/>
      <c r="G18" s="4"/>
      <c r="H18" s="4">
        <f>F15/H17</f>
        <v>-0.16865303218562333</v>
      </c>
      <c r="I18" s="3"/>
    </row>
    <row r="19" spans="6:9" x14ac:dyDescent="0.3">
      <c r="F19" s="3"/>
      <c r="G19" s="3"/>
      <c r="H19" s="3"/>
      <c r="I19" s="3"/>
    </row>
    <row r="20" spans="6:9" x14ac:dyDescent="0.3">
      <c r="F20" s="3"/>
      <c r="G20" s="3"/>
      <c r="H20" s="3"/>
      <c r="I20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Feuil1</vt:lpstr>
      <vt:lpstr>Feuil5</vt:lpstr>
      <vt:lpstr>Feuil2</vt:lpstr>
      <vt:lpstr>Feuil3</vt:lpstr>
      <vt:lpstr>Feuil4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2024-12-09T07:07:05Z</dcterms:created>
  <dcterms:modified xsi:type="dcterms:W3CDTF">2025-01-11T04:59:29Z</dcterms:modified>
</cp:coreProperties>
</file>